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270" windowHeight="7500" activeTab="5"/>
  </bookViews>
  <sheets>
    <sheet name="CLASSE 1 " sheetId="5" r:id="rId1"/>
    <sheet name="CLASSE 2" sheetId="7" r:id="rId2"/>
    <sheet name="CLASSE 3" sheetId="4" r:id="rId3"/>
    <sheet name="BAREME COMPETENCE" sheetId="8" r:id="rId4"/>
    <sheet name=" BLOCS CLASSE1 " sheetId="11" r:id="rId5"/>
    <sheet name=" BLOCS CLASSE2" sheetId="12" r:id="rId6"/>
    <sheet name=" BLOCS CLASSE3" sheetId="9" r:id="rId7"/>
  </sheets>
  <calcPr calcId="125725"/>
</workbook>
</file>

<file path=xl/calcChain.xml><?xml version="1.0" encoding="utf-8"?>
<calcChain xmlns="http://schemas.openxmlformats.org/spreadsheetml/2006/main">
  <c r="J36" i="12"/>
  <c r="I36"/>
  <c r="H36"/>
  <c r="G36"/>
  <c r="F36"/>
  <c r="E36"/>
  <c r="D36"/>
  <c r="C36"/>
  <c r="B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C36" i="11"/>
  <c r="D36"/>
  <c r="E36"/>
  <c r="F36"/>
  <c r="G36"/>
  <c r="H36"/>
  <c r="I36"/>
  <c r="J36"/>
  <c r="B36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8"/>
  <c r="K8" i="9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C34"/>
  <c r="D34"/>
  <c r="E34"/>
  <c r="F34"/>
  <c r="G34"/>
  <c r="H34"/>
  <c r="I34"/>
  <c r="J34"/>
  <c r="B34"/>
  <c r="AL9" i="7"/>
  <c r="AO9"/>
  <c r="AL8" i="5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7"/>
  <c r="AL32" i="7" l="1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8"/>
  <c r="AL7"/>
  <c r="AL8" i="4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O32" i="7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8"/>
  <c r="AO7"/>
  <c r="AL7" i="4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7"/>
  <c r="W32" i="7"/>
  <c r="V32"/>
  <c r="X32" s="1"/>
  <c r="T32"/>
  <c r="S32"/>
  <c r="R32"/>
  <c r="U32" s="1"/>
  <c r="P32"/>
  <c r="O32"/>
  <c r="N32"/>
  <c r="Q32" s="1"/>
  <c r="L32" s="1"/>
  <c r="W34" i="5"/>
  <c r="V34"/>
  <c r="X34" s="1"/>
  <c r="T34"/>
  <c r="S34"/>
  <c r="R34"/>
  <c r="U34" s="1"/>
  <c r="Q34"/>
  <c r="P34"/>
  <c r="O34"/>
  <c r="N34"/>
  <c r="L34"/>
  <c r="W33"/>
  <c r="V33"/>
  <c r="X33" s="1"/>
  <c r="T33"/>
  <c r="S33"/>
  <c r="R33"/>
  <c r="U33" s="1"/>
  <c r="Q33"/>
  <c r="P33"/>
  <c r="O33"/>
  <c r="N33"/>
  <c r="L33"/>
  <c r="W32"/>
  <c r="V32"/>
  <c r="X32" s="1"/>
  <c r="T32"/>
  <c r="S32"/>
  <c r="R32"/>
  <c r="U32" s="1"/>
  <c r="P32"/>
  <c r="O32"/>
  <c r="N32"/>
  <c r="Q32" s="1"/>
  <c r="L32" s="1"/>
  <c r="W34" i="4"/>
  <c r="V34"/>
  <c r="X34" s="1"/>
  <c r="T34"/>
  <c r="S34"/>
  <c r="R34"/>
  <c r="U34" s="1"/>
  <c r="P34"/>
  <c r="O34"/>
  <c r="N34"/>
  <c r="Q34" s="1"/>
  <c r="L34" s="1"/>
  <c r="W33"/>
  <c r="V33"/>
  <c r="X33" s="1"/>
  <c r="T33"/>
  <c r="S33"/>
  <c r="R33"/>
  <c r="U33" s="1"/>
  <c r="P33"/>
  <c r="O33"/>
  <c r="N33"/>
  <c r="Q33" s="1"/>
  <c r="L33" s="1"/>
  <c r="W32"/>
  <c r="V32"/>
  <c r="X32" s="1"/>
  <c r="T32"/>
  <c r="S32"/>
  <c r="R32"/>
  <c r="U32" s="1"/>
  <c r="P32"/>
  <c r="O32"/>
  <c r="N32"/>
  <c r="Q32" s="1"/>
  <c r="L32" s="1"/>
</calcChain>
</file>

<file path=xl/sharedStrings.xml><?xml version="1.0" encoding="utf-8"?>
<sst xmlns="http://schemas.openxmlformats.org/spreadsheetml/2006/main" count="265" uniqueCount="111">
  <si>
    <t>NOMS</t>
  </si>
  <si>
    <t>DIEDRE GAUCHE</t>
  </si>
  <si>
    <t>DEVERS GAUCHE</t>
  </si>
  <si>
    <t>LEGER DEVERS</t>
  </si>
  <si>
    <t>DALLE POSITIVE</t>
  </si>
  <si>
    <t>DIEDRE</t>
  </si>
  <si>
    <t>DEVERS DROITE</t>
  </si>
  <si>
    <t>DIEDRE DROITE</t>
  </si>
  <si>
    <t>dièdr g</t>
  </si>
  <si>
    <t>dièdrd</t>
  </si>
  <si>
    <t>dévers g</t>
  </si>
  <si>
    <t>déversd</t>
  </si>
  <si>
    <t>leg dev</t>
  </si>
  <si>
    <t>dalle centr</t>
  </si>
  <si>
    <t>verti</t>
  </si>
  <si>
    <t xml:space="preserve"> DIEDRE</t>
  </si>
  <si>
    <t>mur dièdr</t>
  </si>
  <si>
    <t>DEVERS</t>
  </si>
  <si>
    <t>DALLE</t>
  </si>
  <si>
    <t>S'équiper, s'encorder</t>
  </si>
  <si>
    <t>Se vérifier mutuellement</t>
  </si>
  <si>
    <t>Assurer et faire descendre</t>
  </si>
  <si>
    <t>Chuter volontairement</t>
  </si>
  <si>
    <t xml:space="preserve">Choisir et saisir les prises </t>
  </si>
  <si>
    <t>Regarder ses pieds pour être précis</t>
  </si>
  <si>
    <t>Montée ample des pieds + poussée complète</t>
  </si>
  <si>
    <t>Exploiter une PME</t>
  </si>
  <si>
    <t>Etre au service du grimpeur</t>
  </si>
  <si>
    <t>N1</t>
  </si>
  <si>
    <t>N2</t>
  </si>
  <si>
    <t>Niveaux de compétence</t>
  </si>
  <si>
    <t>Descendre</t>
  </si>
  <si>
    <t>S'adapter aux différents profils</t>
  </si>
  <si>
    <t>Mélissa</t>
  </si>
  <si>
    <t>Lucille</t>
  </si>
  <si>
    <t>Sandy</t>
  </si>
  <si>
    <t>Maud</t>
  </si>
  <si>
    <t>Amélie</t>
  </si>
  <si>
    <t>Nina</t>
  </si>
  <si>
    <t>Baptiste</t>
  </si>
  <si>
    <t>Alice</t>
  </si>
  <si>
    <t>Jessy</t>
  </si>
  <si>
    <t>Médéric</t>
  </si>
  <si>
    <t>Lucas</t>
  </si>
  <si>
    <t>Marine</t>
  </si>
  <si>
    <t>Adèle</t>
  </si>
  <si>
    <t>Benoît</t>
  </si>
  <si>
    <t>Timothé</t>
  </si>
  <si>
    <t>Coline</t>
  </si>
  <si>
    <t>Timour</t>
  </si>
  <si>
    <t>Célia</t>
  </si>
  <si>
    <t>Mathias</t>
  </si>
  <si>
    <t>Lysiane</t>
  </si>
  <si>
    <t>Soumeya</t>
  </si>
  <si>
    <t>Paul</t>
  </si>
  <si>
    <t>Joon-Ha</t>
  </si>
  <si>
    <t>Clément</t>
  </si>
  <si>
    <t>Matis</t>
  </si>
  <si>
    <r>
      <t xml:space="preserve">DALLE </t>
    </r>
    <r>
      <rPr>
        <b/>
        <sz val="10"/>
        <color theme="1"/>
        <rFont val="Calibri"/>
        <family val="2"/>
        <scheme val="minor"/>
      </rPr>
      <t>VERTICALE</t>
    </r>
  </si>
  <si>
    <t>Emma</t>
  </si>
  <si>
    <t>Oualid</t>
  </si>
  <si>
    <t>Thicem</t>
  </si>
  <si>
    <t>Ludivine</t>
  </si>
  <si>
    <t>Aimen</t>
  </si>
  <si>
    <t>Noémie</t>
  </si>
  <si>
    <t>Imane</t>
  </si>
  <si>
    <t>Safia</t>
  </si>
  <si>
    <t>Cloé</t>
  </si>
  <si>
    <t>Antoine</t>
  </si>
  <si>
    <t>Matthieu</t>
  </si>
  <si>
    <t>Guillaume</t>
  </si>
  <si>
    <t>Arthur</t>
  </si>
  <si>
    <t>Loïc</t>
  </si>
  <si>
    <t>Chloé</t>
  </si>
  <si>
    <t>Bastien</t>
  </si>
  <si>
    <t>Cherazade</t>
  </si>
  <si>
    <t>Christopher</t>
  </si>
  <si>
    <t>Axelle</t>
  </si>
  <si>
    <t>Even</t>
  </si>
  <si>
    <t>Alexandre</t>
  </si>
  <si>
    <t>Ophélie</t>
  </si>
  <si>
    <t>Madeline</t>
  </si>
  <si>
    <t>5A</t>
  </si>
  <si>
    <t>3C</t>
  </si>
  <si>
    <t>4A</t>
  </si>
  <si>
    <t>4C</t>
  </si>
  <si>
    <t>4B</t>
  </si>
  <si>
    <t>5C</t>
  </si>
  <si>
    <t>Chuter sans prévenir</t>
  </si>
  <si>
    <t xml:space="preserve">N1 </t>
  </si>
  <si>
    <t>5B+</t>
  </si>
  <si>
    <t>BLOCS</t>
  </si>
  <si>
    <t>5B</t>
  </si>
  <si>
    <t>3c</t>
  </si>
  <si>
    <t>Enzo GAGN</t>
  </si>
  <si>
    <t>Enzo GER</t>
  </si>
  <si>
    <t>Paul S</t>
  </si>
  <si>
    <t>Paul N</t>
  </si>
  <si>
    <t>Chuter volontairement…puis imprévu!</t>
  </si>
  <si>
    <t>NIVEAUX DES BLOCS</t>
  </si>
  <si>
    <t>6A</t>
  </si>
  <si>
    <t>5b+</t>
  </si>
  <si>
    <t>4a</t>
  </si>
  <si>
    <t>4c</t>
  </si>
  <si>
    <t>+</t>
  </si>
  <si>
    <t>Classe 1</t>
  </si>
  <si>
    <t>Classe 2</t>
  </si>
  <si>
    <t>Classe 3</t>
  </si>
  <si>
    <t>Classe1</t>
  </si>
  <si>
    <t>Classe2</t>
  </si>
  <si>
    <t>Classe3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</si>
</sst>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2" tint="-0.49998474074526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6"/>
      <color theme="0" tint="-0.1499984740745262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9E8A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 wrapText="1"/>
    </xf>
    <xf numFmtId="0" fontId="1" fillId="2" borderId="0" xfId="0" applyFont="1" applyFill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Font="1" applyAlignment="1">
      <alignment horizontal="center"/>
    </xf>
    <xf numFmtId="0" fontId="8" fillId="10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2" fillId="0" borderId="1" xfId="0" applyFont="1" applyBorder="1"/>
    <xf numFmtId="0" fontId="0" fillId="0" borderId="4" xfId="0" applyFont="1" applyBorder="1" applyAlignment="1">
      <alignment horizontal="center" vertical="center"/>
    </xf>
    <xf numFmtId="0" fontId="10" fillId="11" borderId="5" xfId="0" applyFont="1" applyFill="1" applyBorder="1" applyAlignment="1">
      <alignment horizontal="center" textRotation="45" wrapText="1"/>
    </xf>
    <xf numFmtId="0" fontId="10" fillId="11" borderId="6" xfId="0" applyFont="1" applyFill="1" applyBorder="1" applyAlignment="1">
      <alignment horizontal="center" textRotation="45"/>
    </xf>
    <xf numFmtId="0" fontId="10" fillId="11" borderId="7" xfId="0" applyFont="1" applyFill="1" applyBorder="1" applyAlignment="1">
      <alignment horizontal="center" textRotation="45"/>
    </xf>
    <xf numFmtId="0" fontId="10" fillId="11" borderId="2" xfId="0" applyFont="1" applyFill="1" applyBorder="1" applyAlignment="1">
      <alignment horizontal="center" textRotation="45"/>
    </xf>
    <xf numFmtId="0" fontId="10" fillId="12" borderId="2" xfId="0" applyFont="1" applyFill="1" applyBorder="1" applyAlignment="1">
      <alignment horizontal="center" textRotation="45"/>
    </xf>
    <xf numFmtId="0" fontId="9" fillId="12" borderId="9" xfId="0" applyFont="1" applyFill="1" applyBorder="1" applyAlignment="1">
      <alignment textRotation="45"/>
    </xf>
    <xf numFmtId="0" fontId="10" fillId="13" borderId="2" xfId="0" applyFont="1" applyFill="1" applyBorder="1" applyAlignment="1">
      <alignment textRotation="45"/>
    </xf>
    <xf numFmtId="0" fontId="10" fillId="13" borderId="7" xfId="0" applyFont="1" applyFill="1" applyBorder="1" applyAlignment="1">
      <alignment horizontal="center" textRotation="45"/>
    </xf>
    <xf numFmtId="0" fontId="2" fillId="9" borderId="1" xfId="0" applyFont="1" applyFill="1" applyBorder="1"/>
    <xf numFmtId="0" fontId="0" fillId="0" borderId="0" xfId="0" applyBorder="1"/>
    <xf numFmtId="0" fontId="11" fillId="11" borderId="10" xfId="0" applyFont="1" applyFill="1" applyBorder="1"/>
    <xf numFmtId="0" fontId="11" fillId="12" borderId="8" xfId="0" applyFont="1" applyFill="1" applyBorder="1"/>
    <xf numFmtId="0" fontId="11" fillId="0" borderId="8" xfId="0" applyFont="1" applyBorder="1"/>
    <xf numFmtId="0" fontId="11" fillId="11" borderId="11" xfId="0" applyFont="1" applyFill="1" applyBorder="1"/>
    <xf numFmtId="0" fontId="11" fillId="13" borderId="12" xfId="0" applyFont="1" applyFill="1" applyBorder="1"/>
    <xf numFmtId="0" fontId="11" fillId="0" borderId="13" xfId="0" applyFont="1" applyBorder="1"/>
    <xf numFmtId="0" fontId="2" fillId="9" borderId="3" xfId="0" applyFont="1" applyFill="1" applyBorder="1"/>
    <xf numFmtId="11" fontId="11" fillId="0" borderId="0" xfId="0" applyNumberFormat="1" applyFont="1" applyAlignment="1">
      <alignment horizontal="center" vertical="top"/>
    </xf>
    <xf numFmtId="0" fontId="13" fillId="0" borderId="1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/>
    <xf numFmtId="0" fontId="9" fillId="0" borderId="0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5" fillId="15" borderId="0" xfId="0" applyFont="1" applyFill="1" applyAlignment="1">
      <alignment horizontal="center"/>
    </xf>
    <xf numFmtId="0" fontId="5" fillId="16" borderId="0" xfId="0" applyFont="1" applyFill="1" applyAlignment="1">
      <alignment horizontal="center"/>
    </xf>
    <xf numFmtId="0" fontId="17" fillId="17" borderId="0" xfId="0" applyFont="1" applyFill="1" applyAlignment="1">
      <alignment horizontal="center"/>
    </xf>
    <xf numFmtId="0" fontId="5" fillId="0" borderId="0" xfId="0" applyFont="1"/>
    <xf numFmtId="0" fontId="18" fillId="14" borderId="0" xfId="0" applyFont="1" applyFill="1" applyAlignment="1">
      <alignment horizontal="center"/>
    </xf>
    <xf numFmtId="0" fontId="5" fillId="18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/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wrapText="1"/>
    </xf>
    <xf numFmtId="0" fontId="7" fillId="10" borderId="0" xfId="0" applyFont="1" applyFill="1"/>
    <xf numFmtId="0" fontId="9" fillId="0" borderId="0" xfId="0" applyFont="1" applyAlignment="1">
      <alignment horizontal="center"/>
    </xf>
    <xf numFmtId="0" fontId="9" fillId="19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24" fillId="0" borderId="0" xfId="0" applyFont="1" applyBorder="1"/>
    <xf numFmtId="0" fontId="24" fillId="0" borderId="0" xfId="0" applyFont="1"/>
  </cellXfs>
  <cellStyles count="1">
    <cellStyle name="Normal" xfId="0" builtinId="0"/>
  </cellStyles>
  <dxfs count="87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border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CCFF66"/>
        </patternFill>
      </fill>
    </dxf>
    <dxf>
      <fill>
        <patternFill>
          <bgColor rgb="FF99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border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CCFF66"/>
        </patternFill>
      </fill>
    </dxf>
    <dxf>
      <fill>
        <patternFill>
          <bgColor rgb="FF99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border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CCFF66"/>
        </patternFill>
      </fill>
    </dxf>
    <dxf>
      <fill>
        <patternFill>
          <bgColor rgb="FF99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  <color rgb="FFCCFF33"/>
      <color rgb="FFCC9900"/>
      <color rgb="FF33CC33"/>
      <color rgb="FF00FF00"/>
      <color rgb="FF99FF33"/>
      <color rgb="FFFF9900"/>
      <color rgb="FFFFC000"/>
      <color rgb="FFCCFF66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3349</xdr:colOff>
      <xdr:row>1</xdr:row>
      <xdr:rowOff>150779</xdr:rowOff>
    </xdr:from>
    <xdr:to>
      <xdr:col>9</xdr:col>
      <xdr:colOff>685478</xdr:colOff>
      <xdr:row>4</xdr:row>
      <xdr:rowOff>3793856</xdr:rowOff>
    </xdr:to>
    <xdr:pic>
      <xdr:nvPicPr>
        <xdr:cNvPr id="2" name="Image 1" descr="MUR panoramique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65524" y="341279"/>
          <a:ext cx="8930779" cy="421457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19050</xdr:rowOff>
    </xdr:from>
    <xdr:to>
      <xdr:col>26</xdr:col>
      <xdr:colOff>295275</xdr:colOff>
      <xdr:row>3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57175" y="19050"/>
          <a:ext cx="12649200" cy="571500"/>
        </a:xfrm>
        <a:prstGeom prst="rect">
          <a:avLst/>
        </a:prstGeom>
        <a:solidFill>
          <a:srgbClr val="E36C0A">
            <a:alpha val="74001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000000"/>
              </a:solidFill>
              <a:latin typeface="Bugebol, huomenna"/>
            </a:rPr>
            <a:t>COTATIONS ET PROFILS </a:t>
          </a:r>
          <a:r>
            <a:rPr lang="fr-FR" sz="3600" b="0" i="0" u="none" strike="noStrike" baseline="0">
              <a:solidFill>
                <a:srgbClr val="FFFFFF"/>
              </a:solidFill>
              <a:latin typeface="Bugebol, huomenna"/>
            </a:rPr>
            <a:t>REUSSIS</a:t>
          </a:r>
          <a:r>
            <a:rPr lang="fr-FR" sz="3600" b="0" i="0" u="none" strike="noStrike" baseline="0">
              <a:solidFill>
                <a:srgbClr val="000000"/>
              </a:solidFill>
              <a:latin typeface="Bugebol, huomenna"/>
            </a:rPr>
            <a:t> AU FIL DU CYCLE</a:t>
          </a:r>
        </a:p>
        <a:p>
          <a:pPr algn="l" rtl="0">
            <a:defRPr sz="1000"/>
          </a:pPr>
          <a:endParaRPr lang="fr-FR" sz="3600" b="0" i="0" u="none" strike="noStrike" baseline="0">
            <a:solidFill>
              <a:srgbClr val="000000"/>
            </a:solidFill>
            <a:latin typeface="Bugebol, huomenna"/>
          </a:endParaRPr>
        </a:p>
      </xdr:txBody>
    </xdr:sp>
    <xdr:clientData/>
  </xdr:twoCellAnchor>
  <xdr:twoCellAnchor>
    <xdr:from>
      <xdr:col>1</xdr:col>
      <xdr:colOff>95768</xdr:colOff>
      <xdr:row>4</xdr:row>
      <xdr:rowOff>1296746</xdr:rowOff>
    </xdr:from>
    <xdr:to>
      <xdr:col>4</xdr:col>
      <xdr:colOff>130914</xdr:colOff>
      <xdr:row>4</xdr:row>
      <xdr:rowOff>3269782</xdr:rowOff>
    </xdr:to>
    <xdr:sp macro="" textlink="">
      <xdr:nvSpPr>
        <xdr:cNvPr id="4" name="Rectangle à coins arrondis 3"/>
        <xdr:cNvSpPr/>
      </xdr:nvSpPr>
      <xdr:spPr>
        <a:xfrm>
          <a:off x="352943" y="2058746"/>
          <a:ext cx="3854671" cy="1973036"/>
        </a:xfrm>
        <a:prstGeom prst="wedgeRoundRectCallout">
          <a:avLst>
            <a:gd name="adj1" fmla="val 44075"/>
            <a:gd name="adj2" fmla="val 62691"/>
            <a:gd name="adj3" fmla="val 16667"/>
          </a:avLst>
        </a:prstGeom>
        <a:solidFill>
          <a:schemeClr val="bg1">
            <a:alpha val="62000"/>
          </a:schemeClr>
        </a:solidFill>
        <a:ln w="381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r-FR" sz="1800" b="1">
              <a:solidFill>
                <a:sysClr val="windowText" lastClr="000000"/>
              </a:solidFill>
            </a:rPr>
            <a:t>Noter la</a:t>
          </a:r>
          <a:r>
            <a:rPr lang="fr-FR" sz="1800" b="1" baseline="0">
              <a:solidFill>
                <a:sysClr val="windowText" lastClr="000000"/>
              </a:solidFill>
            </a:rPr>
            <a:t> meilleure cotation réussie. </a:t>
          </a:r>
        </a:p>
        <a:p>
          <a:pPr algn="l"/>
          <a:r>
            <a:rPr lang="fr-FR" sz="1800" b="1" baseline="0">
              <a:solidFill>
                <a:sysClr val="windowText" lastClr="000000"/>
              </a:solidFill>
            </a:rPr>
            <a:t>Remplacer la précédente à chaque fois. </a:t>
          </a:r>
        </a:p>
        <a:p>
          <a:pPr algn="l"/>
          <a:endParaRPr lang="fr-FR" sz="1800" b="1" baseline="0">
            <a:solidFill>
              <a:sysClr val="windowText" lastClr="000000"/>
            </a:solidFill>
          </a:endParaRPr>
        </a:p>
        <a:p>
          <a:pPr algn="l"/>
          <a:r>
            <a:rPr lang="fr-FR" sz="1800" b="1" baseline="0">
              <a:solidFill>
                <a:srgbClr val="FF0000"/>
              </a:solidFill>
            </a:rPr>
            <a:t>Si la voie n'est pas réussie, noter le N° de la meilleur dégaine atteinte.</a:t>
          </a:r>
          <a:endParaRPr lang="fr-FR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3349</xdr:colOff>
      <xdr:row>1</xdr:row>
      <xdr:rowOff>194075</xdr:rowOff>
    </xdr:from>
    <xdr:to>
      <xdr:col>9</xdr:col>
      <xdr:colOff>666428</xdr:colOff>
      <xdr:row>5</xdr:row>
      <xdr:rowOff>27152</xdr:rowOff>
    </xdr:to>
    <xdr:pic>
      <xdr:nvPicPr>
        <xdr:cNvPr id="2" name="Image 1" descr="MUR panoramique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68122" y="388905"/>
          <a:ext cx="8922120" cy="422756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19050</xdr:rowOff>
    </xdr:from>
    <xdr:to>
      <xdr:col>26</xdr:col>
      <xdr:colOff>295275</xdr:colOff>
      <xdr:row>3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57175" y="19050"/>
          <a:ext cx="12649200" cy="571500"/>
        </a:xfrm>
        <a:prstGeom prst="rect">
          <a:avLst/>
        </a:prstGeom>
        <a:solidFill>
          <a:srgbClr val="E36C0A">
            <a:alpha val="74001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000000"/>
              </a:solidFill>
              <a:latin typeface="Bugebol, huomenna"/>
            </a:rPr>
            <a:t>COTATIONS ET PROFILS </a:t>
          </a:r>
          <a:r>
            <a:rPr lang="fr-FR" sz="3600" b="0" i="0" u="none" strike="noStrike" baseline="0">
              <a:solidFill>
                <a:srgbClr val="FFFFFF"/>
              </a:solidFill>
              <a:latin typeface="Bugebol, huomenna"/>
            </a:rPr>
            <a:t>REUSSIS</a:t>
          </a:r>
          <a:r>
            <a:rPr lang="fr-FR" sz="3600" b="0" i="0" u="none" strike="noStrike" baseline="0">
              <a:solidFill>
                <a:srgbClr val="000000"/>
              </a:solidFill>
              <a:latin typeface="Bugebol, huomenna"/>
            </a:rPr>
            <a:t> AU FIL DU CYCLE</a:t>
          </a:r>
        </a:p>
        <a:p>
          <a:pPr algn="l" rtl="0">
            <a:defRPr sz="1000"/>
          </a:pPr>
          <a:endParaRPr lang="fr-FR" sz="3600" b="0" i="0" u="none" strike="noStrike" baseline="0">
            <a:solidFill>
              <a:srgbClr val="000000"/>
            </a:solidFill>
            <a:latin typeface="Bugebol, huomenna"/>
          </a:endParaRPr>
        </a:p>
      </xdr:txBody>
    </xdr:sp>
    <xdr:clientData/>
  </xdr:twoCellAnchor>
  <xdr:twoCellAnchor>
    <xdr:from>
      <xdr:col>1</xdr:col>
      <xdr:colOff>95768</xdr:colOff>
      <xdr:row>4</xdr:row>
      <xdr:rowOff>1296746</xdr:rowOff>
    </xdr:from>
    <xdr:to>
      <xdr:col>4</xdr:col>
      <xdr:colOff>130914</xdr:colOff>
      <xdr:row>4</xdr:row>
      <xdr:rowOff>3269782</xdr:rowOff>
    </xdr:to>
    <xdr:sp macro="" textlink="">
      <xdr:nvSpPr>
        <xdr:cNvPr id="4" name="Rectangle à coins arrondis 3"/>
        <xdr:cNvSpPr/>
      </xdr:nvSpPr>
      <xdr:spPr>
        <a:xfrm>
          <a:off x="352943" y="2058746"/>
          <a:ext cx="3854671" cy="1973036"/>
        </a:xfrm>
        <a:prstGeom prst="wedgeRoundRectCallout">
          <a:avLst>
            <a:gd name="adj1" fmla="val 44075"/>
            <a:gd name="adj2" fmla="val 62691"/>
            <a:gd name="adj3" fmla="val 16667"/>
          </a:avLst>
        </a:prstGeom>
        <a:solidFill>
          <a:schemeClr val="bg1">
            <a:alpha val="62000"/>
          </a:schemeClr>
        </a:solidFill>
        <a:ln w="381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r-FR" sz="1800" b="1">
              <a:solidFill>
                <a:sysClr val="windowText" lastClr="000000"/>
              </a:solidFill>
            </a:rPr>
            <a:t>Noter la</a:t>
          </a:r>
          <a:r>
            <a:rPr lang="fr-FR" sz="1800" b="1" baseline="0">
              <a:solidFill>
                <a:sysClr val="windowText" lastClr="000000"/>
              </a:solidFill>
            </a:rPr>
            <a:t> meilleure cotation réussie. </a:t>
          </a:r>
        </a:p>
        <a:p>
          <a:pPr algn="l"/>
          <a:r>
            <a:rPr lang="fr-FR" sz="1800" b="1" baseline="0">
              <a:solidFill>
                <a:sysClr val="windowText" lastClr="000000"/>
              </a:solidFill>
            </a:rPr>
            <a:t>Remplacer la précédente à chaque fois. </a:t>
          </a:r>
        </a:p>
        <a:p>
          <a:pPr algn="l"/>
          <a:endParaRPr lang="fr-FR" sz="1800" b="1" baseline="0">
            <a:solidFill>
              <a:sysClr val="windowText" lastClr="000000"/>
            </a:solidFill>
          </a:endParaRPr>
        </a:p>
        <a:p>
          <a:pPr algn="l"/>
          <a:r>
            <a:rPr lang="fr-FR" sz="1800" b="1" baseline="0">
              <a:solidFill>
                <a:srgbClr val="FF0000"/>
              </a:solidFill>
            </a:rPr>
            <a:t>Si la voie n'est pas réussie, noter le N° de la meilleur dégaine atteinte.</a:t>
          </a:r>
          <a:endParaRPr lang="fr-FR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3349</xdr:colOff>
      <xdr:row>1</xdr:row>
      <xdr:rowOff>150779</xdr:rowOff>
    </xdr:from>
    <xdr:to>
      <xdr:col>9</xdr:col>
      <xdr:colOff>704528</xdr:colOff>
      <xdr:row>4</xdr:row>
      <xdr:rowOff>3793856</xdr:rowOff>
    </xdr:to>
    <xdr:pic>
      <xdr:nvPicPr>
        <xdr:cNvPr id="2" name="Image 1" descr="MUR panoramique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66654" y="344508"/>
          <a:ext cx="8940466" cy="422426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19050</xdr:rowOff>
    </xdr:from>
    <xdr:to>
      <xdr:col>26</xdr:col>
      <xdr:colOff>295275</xdr:colOff>
      <xdr:row>3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57175" y="19050"/>
          <a:ext cx="11268075" cy="571500"/>
        </a:xfrm>
        <a:prstGeom prst="rect">
          <a:avLst/>
        </a:prstGeom>
        <a:solidFill>
          <a:srgbClr val="E36C0A">
            <a:alpha val="74001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000000"/>
              </a:solidFill>
              <a:latin typeface="Bugebol, huomenna"/>
            </a:rPr>
            <a:t>COTATIONS ET PROFILS </a:t>
          </a:r>
          <a:r>
            <a:rPr lang="fr-FR" sz="3600" b="0" i="0" u="none" strike="noStrike" baseline="0">
              <a:solidFill>
                <a:srgbClr val="FFFFFF"/>
              </a:solidFill>
              <a:latin typeface="Bugebol, huomenna"/>
            </a:rPr>
            <a:t>REUSSIS</a:t>
          </a:r>
          <a:r>
            <a:rPr lang="fr-FR" sz="3600" b="0" i="0" u="none" strike="noStrike" baseline="0">
              <a:solidFill>
                <a:srgbClr val="000000"/>
              </a:solidFill>
              <a:latin typeface="Bugebol, huomenna"/>
            </a:rPr>
            <a:t> AU FIL DU CYCLE</a:t>
          </a:r>
        </a:p>
        <a:p>
          <a:pPr algn="l" rtl="0">
            <a:defRPr sz="1000"/>
          </a:pPr>
          <a:endParaRPr lang="fr-FR" sz="3600" b="0" i="0" u="none" strike="noStrike" baseline="0">
            <a:solidFill>
              <a:srgbClr val="000000"/>
            </a:solidFill>
            <a:latin typeface="Bugebol, huomenna"/>
          </a:endParaRPr>
        </a:p>
      </xdr:txBody>
    </xdr:sp>
    <xdr:clientData/>
  </xdr:twoCellAnchor>
  <xdr:twoCellAnchor>
    <xdr:from>
      <xdr:col>1</xdr:col>
      <xdr:colOff>95768</xdr:colOff>
      <xdr:row>4</xdr:row>
      <xdr:rowOff>1296746</xdr:rowOff>
    </xdr:from>
    <xdr:to>
      <xdr:col>4</xdr:col>
      <xdr:colOff>130914</xdr:colOff>
      <xdr:row>4</xdr:row>
      <xdr:rowOff>3269782</xdr:rowOff>
    </xdr:to>
    <xdr:sp macro="" textlink="">
      <xdr:nvSpPr>
        <xdr:cNvPr id="5" name="Rectangle à coins arrondis 4"/>
        <xdr:cNvSpPr/>
      </xdr:nvSpPr>
      <xdr:spPr>
        <a:xfrm>
          <a:off x="354073" y="2071661"/>
          <a:ext cx="3861290" cy="1973036"/>
        </a:xfrm>
        <a:prstGeom prst="wedgeRoundRectCallout">
          <a:avLst>
            <a:gd name="adj1" fmla="val 44075"/>
            <a:gd name="adj2" fmla="val 62691"/>
            <a:gd name="adj3" fmla="val 16667"/>
          </a:avLst>
        </a:prstGeom>
        <a:solidFill>
          <a:schemeClr val="bg1">
            <a:alpha val="62000"/>
          </a:schemeClr>
        </a:solidFill>
        <a:ln w="381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r-FR" sz="1800" b="1">
              <a:solidFill>
                <a:sysClr val="windowText" lastClr="000000"/>
              </a:solidFill>
            </a:rPr>
            <a:t>Noter la</a:t>
          </a:r>
          <a:r>
            <a:rPr lang="fr-FR" sz="1800" b="1" baseline="0">
              <a:solidFill>
                <a:sysClr val="windowText" lastClr="000000"/>
              </a:solidFill>
            </a:rPr>
            <a:t> meilleure cotation réussie. </a:t>
          </a:r>
        </a:p>
        <a:p>
          <a:pPr algn="l"/>
          <a:r>
            <a:rPr lang="fr-FR" sz="1800" b="1" baseline="0">
              <a:solidFill>
                <a:sysClr val="windowText" lastClr="000000"/>
              </a:solidFill>
            </a:rPr>
            <a:t>Remplacer la précédente à chaque fois. </a:t>
          </a:r>
        </a:p>
        <a:p>
          <a:pPr algn="l"/>
          <a:endParaRPr lang="fr-FR" sz="1800" b="1" baseline="0">
            <a:solidFill>
              <a:sysClr val="windowText" lastClr="000000"/>
            </a:solidFill>
          </a:endParaRPr>
        </a:p>
        <a:p>
          <a:pPr algn="l"/>
          <a:r>
            <a:rPr lang="fr-FR" sz="1800" b="1" baseline="0">
              <a:solidFill>
                <a:srgbClr val="FF0000"/>
              </a:solidFill>
            </a:rPr>
            <a:t>Si la voie n'est pas réussie, noter le N° de la meilleur dégaine atteinte.</a:t>
          </a:r>
          <a:endParaRPr lang="fr-FR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114300</xdr:rowOff>
    </xdr:from>
    <xdr:to>
      <xdr:col>9</xdr:col>
      <xdr:colOff>266700</xdr:colOff>
      <xdr:row>2</xdr:row>
      <xdr:rowOff>76200</xdr:rowOff>
    </xdr:to>
    <xdr:sp macro="" textlink="">
      <xdr:nvSpPr>
        <xdr:cNvPr id="2" name="ZoneTexte 1"/>
        <xdr:cNvSpPr txBox="1"/>
      </xdr:nvSpPr>
      <xdr:spPr>
        <a:xfrm>
          <a:off x="1000125" y="114300"/>
          <a:ext cx="61245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800" b="1"/>
            <a:t>NOTE /10      POUR LE</a:t>
          </a:r>
          <a:r>
            <a:rPr lang="fr-FR" sz="1800" b="1" baseline="0"/>
            <a:t> NIVEAU DE COMPETENCE VALIDE</a:t>
          </a:r>
          <a:endParaRPr lang="fr-FR" sz="18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551449</xdr:colOff>
      <xdr:row>4</xdr:row>
      <xdr:rowOff>167105</xdr:rowOff>
    </xdr:from>
    <xdr:to>
      <xdr:col>13</xdr:col>
      <xdr:colOff>484606</xdr:colOff>
      <xdr:row>6</xdr:row>
      <xdr:rowOff>150393</xdr:rowOff>
    </xdr:to>
    <xdr:sp macro="" textlink="">
      <xdr:nvSpPr>
        <xdr:cNvPr id="2" name="Rectangle à coins arrondis 1"/>
        <xdr:cNvSpPr/>
      </xdr:nvSpPr>
      <xdr:spPr>
        <a:xfrm>
          <a:off x="11931317" y="902368"/>
          <a:ext cx="2239210" cy="1554078"/>
        </a:xfrm>
        <a:prstGeom prst="wedgeRoundRectCallout">
          <a:avLst>
            <a:gd name="adj1" fmla="val -45477"/>
            <a:gd name="adj2" fmla="val 64578"/>
            <a:gd name="adj3" fmla="val 16667"/>
          </a:avLst>
        </a:prstGeom>
        <a:solidFill>
          <a:schemeClr val="bg1">
            <a:alpha val="62000"/>
          </a:schemeClr>
        </a:solidFill>
        <a:ln w="381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2800" b="1" baseline="0">
              <a:solidFill>
                <a:sysClr val="windowText" lastClr="000000"/>
              </a:solidFill>
            </a:rPr>
            <a:t> NIVEAU DE REUSSITE EN </a:t>
          </a:r>
        </a:p>
        <a:p>
          <a:pPr algn="ctr"/>
          <a:r>
            <a:rPr lang="fr-FR" sz="2800" b="1" baseline="0">
              <a:solidFill>
                <a:sysClr val="windowText" lastClr="000000"/>
              </a:solidFill>
            </a:rPr>
            <a:t>BLOC</a:t>
          </a:r>
          <a:endParaRPr lang="fr-FR" sz="2800" b="1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551449</xdr:colOff>
      <xdr:row>4</xdr:row>
      <xdr:rowOff>167105</xdr:rowOff>
    </xdr:from>
    <xdr:to>
      <xdr:col>13</xdr:col>
      <xdr:colOff>484606</xdr:colOff>
      <xdr:row>6</xdr:row>
      <xdr:rowOff>150393</xdr:rowOff>
    </xdr:to>
    <xdr:sp macro="" textlink="">
      <xdr:nvSpPr>
        <xdr:cNvPr id="2" name="Rectangle à coins arrondis 1"/>
        <xdr:cNvSpPr/>
      </xdr:nvSpPr>
      <xdr:spPr>
        <a:xfrm>
          <a:off x="11886199" y="929105"/>
          <a:ext cx="2219157" cy="1545388"/>
        </a:xfrm>
        <a:prstGeom prst="wedgeRoundRectCallout">
          <a:avLst>
            <a:gd name="adj1" fmla="val -45477"/>
            <a:gd name="adj2" fmla="val 64578"/>
            <a:gd name="adj3" fmla="val 16667"/>
          </a:avLst>
        </a:prstGeom>
        <a:solidFill>
          <a:schemeClr val="bg1">
            <a:alpha val="62000"/>
          </a:schemeClr>
        </a:solidFill>
        <a:ln w="381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2800" b="1" baseline="0">
              <a:solidFill>
                <a:sysClr val="windowText" lastClr="000000"/>
              </a:solidFill>
            </a:rPr>
            <a:t> NIVEAU DE REUSSITE EN </a:t>
          </a:r>
        </a:p>
        <a:p>
          <a:pPr algn="ctr"/>
          <a:r>
            <a:rPr lang="fr-FR" sz="2800" b="1" baseline="0">
              <a:solidFill>
                <a:sysClr val="windowText" lastClr="000000"/>
              </a:solidFill>
            </a:rPr>
            <a:t>BLOC</a:t>
          </a:r>
          <a:endParaRPr lang="fr-FR" sz="2800" b="1">
            <a:solidFill>
              <a:srgbClr val="FF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301625</xdr:colOff>
      <xdr:row>4</xdr:row>
      <xdr:rowOff>63500</xdr:rowOff>
    </xdr:from>
    <xdr:to>
      <xdr:col>13</xdr:col>
      <xdr:colOff>254835</xdr:colOff>
      <xdr:row>6</xdr:row>
      <xdr:rowOff>61828</xdr:rowOff>
    </xdr:to>
    <xdr:sp macro="" textlink="">
      <xdr:nvSpPr>
        <xdr:cNvPr id="2" name="Rectangle à coins arrondis 1"/>
        <xdr:cNvSpPr/>
      </xdr:nvSpPr>
      <xdr:spPr>
        <a:xfrm>
          <a:off x="11985625" y="825500"/>
          <a:ext cx="2239210" cy="1554078"/>
        </a:xfrm>
        <a:prstGeom prst="wedgeRoundRectCallout">
          <a:avLst>
            <a:gd name="adj1" fmla="val -45477"/>
            <a:gd name="adj2" fmla="val 64578"/>
            <a:gd name="adj3" fmla="val 16667"/>
          </a:avLst>
        </a:prstGeom>
        <a:solidFill>
          <a:schemeClr val="bg1">
            <a:alpha val="62000"/>
          </a:schemeClr>
        </a:solidFill>
        <a:ln w="381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2800" b="1" baseline="0">
              <a:solidFill>
                <a:sysClr val="windowText" lastClr="000000"/>
              </a:solidFill>
            </a:rPr>
            <a:t> NIVEAU DE REUSSITE EN </a:t>
          </a:r>
        </a:p>
        <a:p>
          <a:pPr algn="ctr"/>
          <a:r>
            <a:rPr lang="fr-FR" sz="2800" b="1" baseline="0">
              <a:solidFill>
                <a:sysClr val="windowText" lastClr="000000"/>
              </a:solidFill>
            </a:rPr>
            <a:t>BLOC</a:t>
          </a:r>
          <a:endParaRPr lang="fr-FR" sz="2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R43"/>
  <sheetViews>
    <sheetView topLeftCell="A5" zoomScale="50" zoomScaleNormal="50" workbookViewId="0">
      <pane ySplit="2" topLeftCell="A21" activePane="bottomLeft" state="frozen"/>
      <selection activeCell="A5" sqref="A5"/>
      <selection pane="bottomLeft" activeCell="B5" sqref="B5"/>
    </sheetView>
  </sheetViews>
  <sheetFormatPr baseColWidth="10" defaultRowHeight="15"/>
  <cols>
    <col min="1" max="1" width="3.85546875" style="38" customWidth="1"/>
    <col min="2" max="2" width="28.5703125" customWidth="1"/>
    <col min="3" max="3" width="13.5703125" customWidth="1"/>
    <col min="4" max="4" width="16" customWidth="1"/>
    <col min="5" max="5" width="24.28515625" customWidth="1"/>
    <col min="6" max="6" width="23" customWidth="1"/>
    <col min="7" max="7" width="14.42578125" customWidth="1"/>
    <col min="8" max="8" width="12.28515625" customWidth="1"/>
    <col min="9" max="9" width="20.140625" customWidth="1"/>
    <col min="10" max="10" width="13" customWidth="1"/>
    <col min="11" max="11" width="1.7109375" hidden="1" customWidth="1"/>
    <col min="12" max="12" width="12.7109375" hidden="1" customWidth="1"/>
    <col min="13" max="13" width="1.85546875" hidden="1" customWidth="1"/>
    <col min="14" max="14" width="10.28515625" hidden="1" customWidth="1"/>
    <col min="15" max="15" width="8.85546875" hidden="1" customWidth="1"/>
    <col min="16" max="16" width="11.42578125" hidden="1" customWidth="1"/>
    <col min="17" max="17" width="10.85546875" hidden="1" customWidth="1"/>
    <col min="18" max="18" width="9.28515625" hidden="1" customWidth="1"/>
    <col min="19" max="19" width="7.7109375" hidden="1" customWidth="1"/>
    <col min="20" max="20" width="7.140625" hidden="1" customWidth="1"/>
    <col min="21" max="21" width="11.85546875" hidden="1" customWidth="1"/>
    <col min="22" max="22" width="11" hidden="1" customWidth="1"/>
    <col min="23" max="23" width="14.7109375" hidden="1" customWidth="1"/>
    <col min="24" max="24" width="12" hidden="1" customWidth="1"/>
    <col min="25" max="25" width="10.5703125" customWidth="1"/>
    <col min="26" max="26" width="10.28515625" customWidth="1"/>
    <col min="27" max="29" width="10.7109375" customWidth="1"/>
    <col min="30" max="30" width="10.5703125" customWidth="1"/>
    <col min="31" max="31" width="10.85546875" customWidth="1"/>
    <col min="36" max="36" width="3.7109375" customWidth="1"/>
    <col min="37" max="37" width="4.28515625" customWidth="1"/>
    <col min="39" max="39" width="3.28515625" customWidth="1"/>
    <col min="40" max="40" width="4.28515625" customWidth="1"/>
    <col min="41" max="41" width="12" customWidth="1"/>
  </cols>
  <sheetData>
    <row r="5" spans="1:44" ht="300.75" customHeight="1" thickBot="1">
      <c r="B5" s="36" t="s">
        <v>108</v>
      </c>
      <c r="C5" s="18"/>
      <c r="D5" s="18"/>
      <c r="E5" s="18"/>
      <c r="F5" s="18"/>
      <c r="G5" s="18"/>
      <c r="H5" s="18"/>
      <c r="I5" s="18"/>
      <c r="J5" s="18"/>
      <c r="L5" s="16"/>
      <c r="Y5" s="19" t="s">
        <v>19</v>
      </c>
      <c r="Z5" s="20" t="s">
        <v>20</v>
      </c>
      <c r="AA5" s="21" t="s">
        <v>21</v>
      </c>
      <c r="AB5" s="21" t="s">
        <v>31</v>
      </c>
      <c r="AC5" s="26" t="s">
        <v>27</v>
      </c>
      <c r="AD5" s="22" t="s">
        <v>22</v>
      </c>
      <c r="AE5" s="23" t="s">
        <v>23</v>
      </c>
      <c r="AF5" s="23" t="s">
        <v>24</v>
      </c>
      <c r="AG5" s="24" t="s">
        <v>25</v>
      </c>
      <c r="AH5" s="25" t="s">
        <v>26</v>
      </c>
      <c r="AI5" s="25" t="s">
        <v>32</v>
      </c>
    </row>
    <row r="6" spans="1:44" ht="57" customHeight="1" thickBot="1">
      <c r="B6" s="2" t="s">
        <v>0</v>
      </c>
      <c r="C6" s="6" t="s">
        <v>1</v>
      </c>
      <c r="D6" s="12" t="s">
        <v>2</v>
      </c>
      <c r="E6" s="13" t="s">
        <v>3</v>
      </c>
      <c r="F6" s="14" t="s">
        <v>4</v>
      </c>
      <c r="G6" s="15" t="s">
        <v>58</v>
      </c>
      <c r="H6" s="6" t="s">
        <v>15</v>
      </c>
      <c r="I6" s="12" t="s">
        <v>6</v>
      </c>
      <c r="J6" s="6" t="s">
        <v>7</v>
      </c>
      <c r="L6" s="16"/>
      <c r="M6" s="1"/>
      <c r="N6" t="s">
        <v>8</v>
      </c>
      <c r="O6" t="s">
        <v>16</v>
      </c>
      <c r="P6" t="s">
        <v>9</v>
      </c>
      <c r="Q6" s="3" t="s">
        <v>5</v>
      </c>
      <c r="R6" t="s">
        <v>10</v>
      </c>
      <c r="S6" t="s">
        <v>11</v>
      </c>
      <c r="T6" t="s">
        <v>12</v>
      </c>
      <c r="U6" s="3" t="s">
        <v>17</v>
      </c>
      <c r="V6" t="s">
        <v>13</v>
      </c>
      <c r="W6" t="s">
        <v>14</v>
      </c>
      <c r="X6" s="3" t="s">
        <v>18</v>
      </c>
      <c r="Y6" s="54" t="s">
        <v>30</v>
      </c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29"/>
      <c r="AK6" s="30"/>
      <c r="AL6" s="31" t="s">
        <v>28</v>
      </c>
      <c r="AM6" s="32"/>
      <c r="AN6" s="33"/>
      <c r="AO6" s="34" t="s">
        <v>29</v>
      </c>
      <c r="AP6" s="28"/>
      <c r="AQ6" s="28"/>
      <c r="AR6" s="28"/>
    </row>
    <row r="7" spans="1:44" s="3" customFormat="1" ht="28.5">
      <c r="A7" s="38">
        <v>1</v>
      </c>
      <c r="B7" s="37"/>
      <c r="C7" s="10"/>
      <c r="D7" s="10"/>
      <c r="E7" s="10" t="s">
        <v>92</v>
      </c>
      <c r="F7" s="10" t="s">
        <v>92</v>
      </c>
      <c r="G7" s="10"/>
      <c r="H7" s="10"/>
      <c r="I7" s="10"/>
      <c r="J7" s="10"/>
      <c r="K7" s="7"/>
      <c r="L7" s="9"/>
      <c r="N7" s="4"/>
      <c r="O7" s="4"/>
      <c r="P7" s="4"/>
      <c r="Q7" s="11"/>
      <c r="R7" s="8"/>
      <c r="S7" s="8"/>
      <c r="T7" s="8"/>
      <c r="U7" s="11"/>
      <c r="V7" s="8"/>
      <c r="W7" s="8"/>
      <c r="X7" s="11"/>
      <c r="Y7" s="27">
        <v>2</v>
      </c>
      <c r="Z7" s="27">
        <v>0</v>
      </c>
      <c r="AA7" s="27"/>
      <c r="AB7" s="27">
        <v>2</v>
      </c>
      <c r="AC7" s="27"/>
      <c r="AD7" s="27">
        <v>1</v>
      </c>
      <c r="AE7" s="27"/>
      <c r="AF7" s="27"/>
      <c r="AG7" s="27"/>
      <c r="AH7" s="27"/>
      <c r="AI7" s="27"/>
      <c r="AJ7" s="7"/>
      <c r="AK7" s="7"/>
      <c r="AL7" s="68">
        <f t="shared" ref="AL7:AL34" si="0">SUM(Y7:AB7,AD7:AG7)</f>
        <v>5</v>
      </c>
      <c r="AM7" s="68"/>
      <c r="AN7" s="68"/>
      <c r="AO7" s="68"/>
      <c r="AP7" s="7"/>
      <c r="AQ7" s="7"/>
      <c r="AR7" s="7"/>
    </row>
    <row r="8" spans="1:44" s="3" customFormat="1" ht="28.5">
      <c r="A8" s="38">
        <v>2</v>
      </c>
      <c r="B8" s="37"/>
      <c r="C8" s="10"/>
      <c r="D8" s="10"/>
      <c r="E8" s="10"/>
      <c r="F8" s="10" t="s">
        <v>83</v>
      </c>
      <c r="G8" s="10"/>
      <c r="H8" s="10"/>
      <c r="I8" s="10"/>
      <c r="J8" s="10"/>
      <c r="K8" s="7"/>
      <c r="L8" s="9"/>
      <c r="N8" s="4"/>
      <c r="O8" s="4"/>
      <c r="P8" s="4"/>
      <c r="Q8" s="11"/>
      <c r="R8" s="8"/>
      <c r="S8" s="8"/>
      <c r="T8" s="8"/>
      <c r="U8" s="11"/>
      <c r="V8" s="8"/>
      <c r="W8" s="8"/>
      <c r="X8" s="11"/>
      <c r="Y8" s="27">
        <v>0</v>
      </c>
      <c r="Z8" s="27">
        <v>2</v>
      </c>
      <c r="AA8" s="27">
        <v>2</v>
      </c>
      <c r="AB8" s="27">
        <v>2</v>
      </c>
      <c r="AC8" s="27"/>
      <c r="AD8" s="27">
        <v>1</v>
      </c>
      <c r="AE8" s="27"/>
      <c r="AF8" s="27"/>
      <c r="AG8" s="27"/>
      <c r="AH8" s="27"/>
      <c r="AI8" s="27"/>
      <c r="AL8" s="68">
        <f t="shared" si="0"/>
        <v>7</v>
      </c>
      <c r="AM8" s="69"/>
      <c r="AN8" s="69"/>
      <c r="AO8" s="69"/>
    </row>
    <row r="9" spans="1:44" s="3" customFormat="1" ht="28.5">
      <c r="A9" s="38">
        <v>3</v>
      </c>
      <c r="B9" s="37"/>
      <c r="C9" s="10"/>
      <c r="D9" s="10"/>
      <c r="E9" s="10"/>
      <c r="F9" s="10">
        <v>3</v>
      </c>
      <c r="G9" s="10"/>
      <c r="H9" s="10"/>
      <c r="I9" s="10"/>
      <c r="J9" s="10"/>
      <c r="K9" s="7"/>
      <c r="L9" s="9"/>
      <c r="N9" s="4"/>
      <c r="O9" s="4"/>
      <c r="P9" s="4"/>
      <c r="Q9" s="11"/>
      <c r="R9" s="8"/>
      <c r="S9" s="8"/>
      <c r="T9" s="8"/>
      <c r="U9" s="11"/>
      <c r="V9" s="8"/>
      <c r="W9" s="8"/>
      <c r="X9" s="11"/>
      <c r="Y9" s="27">
        <v>2</v>
      </c>
      <c r="Z9" s="27">
        <v>0</v>
      </c>
      <c r="AA9" s="27"/>
      <c r="AB9" s="27"/>
      <c r="AC9" s="27"/>
      <c r="AD9" s="27">
        <v>1</v>
      </c>
      <c r="AE9" s="27"/>
      <c r="AF9" s="27"/>
      <c r="AG9" s="27"/>
      <c r="AH9" s="27"/>
      <c r="AI9" s="27"/>
      <c r="AL9" s="68">
        <f t="shared" si="0"/>
        <v>3</v>
      </c>
      <c r="AM9" s="69"/>
      <c r="AN9" s="69"/>
      <c r="AO9" s="69"/>
    </row>
    <row r="10" spans="1:44" s="3" customFormat="1" ht="28.5">
      <c r="A10" s="38">
        <v>4</v>
      </c>
      <c r="B10" s="37"/>
      <c r="C10" s="10"/>
      <c r="D10" s="10"/>
      <c r="E10" s="10"/>
      <c r="F10" s="10" t="s">
        <v>86</v>
      </c>
      <c r="G10" s="10"/>
      <c r="H10" s="10"/>
      <c r="I10" s="10"/>
      <c r="J10" s="10"/>
      <c r="K10" s="7"/>
      <c r="L10" s="9"/>
      <c r="N10" s="4"/>
      <c r="O10" s="4"/>
      <c r="P10" s="4"/>
      <c r="Q10" s="11"/>
      <c r="R10" s="8"/>
      <c r="S10" s="8"/>
      <c r="T10" s="8"/>
      <c r="U10" s="11"/>
      <c r="V10" s="8"/>
      <c r="W10" s="8"/>
      <c r="X10" s="11"/>
      <c r="Y10" s="27">
        <v>2</v>
      </c>
      <c r="Z10" s="27">
        <v>2</v>
      </c>
      <c r="AA10" s="27">
        <v>2</v>
      </c>
      <c r="AB10" s="27">
        <v>2</v>
      </c>
      <c r="AC10" s="27"/>
      <c r="AD10" s="27">
        <v>1</v>
      </c>
      <c r="AE10" s="27"/>
      <c r="AF10" s="27"/>
      <c r="AG10" s="27"/>
      <c r="AH10" s="27"/>
      <c r="AI10" s="27"/>
      <c r="AL10" s="68">
        <f t="shared" si="0"/>
        <v>9</v>
      </c>
      <c r="AM10" s="69"/>
      <c r="AN10" s="69"/>
      <c r="AO10" s="69"/>
    </row>
    <row r="11" spans="1:44" s="3" customFormat="1" ht="28.5">
      <c r="A11" s="38">
        <v>5</v>
      </c>
      <c r="B11" s="37"/>
      <c r="C11" s="10"/>
      <c r="D11" s="10"/>
      <c r="E11" s="10"/>
      <c r="F11" s="10">
        <v>2</v>
      </c>
      <c r="G11" s="10"/>
      <c r="H11" s="10"/>
      <c r="I11" s="10"/>
      <c r="J11" s="10"/>
      <c r="K11" s="7"/>
      <c r="L11" s="9"/>
      <c r="N11" s="4"/>
      <c r="O11" s="4"/>
      <c r="P11" s="4"/>
      <c r="Q11" s="11"/>
      <c r="R11" s="8"/>
      <c r="S11" s="8"/>
      <c r="T11" s="8"/>
      <c r="U11" s="11"/>
      <c r="V11" s="8"/>
      <c r="W11" s="8"/>
      <c r="X11" s="11"/>
      <c r="Y11" s="27">
        <v>2</v>
      </c>
      <c r="Z11" s="27">
        <v>0</v>
      </c>
      <c r="AA11" s="27"/>
      <c r="AB11" s="27"/>
      <c r="AC11" s="27"/>
      <c r="AD11" s="27"/>
      <c r="AE11" s="27"/>
      <c r="AF11" s="27"/>
      <c r="AG11" s="27"/>
      <c r="AH11" s="27"/>
      <c r="AI11" s="27"/>
      <c r="AL11" s="68">
        <f t="shared" si="0"/>
        <v>2</v>
      </c>
      <c r="AM11" s="69"/>
      <c r="AN11" s="69"/>
      <c r="AO11" s="69"/>
    </row>
    <row r="12" spans="1:44" s="3" customFormat="1" ht="28.5">
      <c r="A12" s="38">
        <v>6</v>
      </c>
      <c r="B12" s="37"/>
      <c r="C12" s="10"/>
      <c r="D12" s="10"/>
      <c r="E12" s="10"/>
      <c r="F12" s="10">
        <v>3</v>
      </c>
      <c r="G12" s="10"/>
      <c r="H12" s="10"/>
      <c r="I12" s="10"/>
      <c r="J12" s="10"/>
      <c r="K12" s="7"/>
      <c r="L12" s="9"/>
      <c r="N12" s="4"/>
      <c r="O12" s="4"/>
      <c r="P12" s="4"/>
      <c r="Q12" s="11"/>
      <c r="R12" s="8"/>
      <c r="S12" s="8"/>
      <c r="T12" s="8"/>
      <c r="U12" s="11"/>
      <c r="V12" s="8"/>
      <c r="W12" s="8"/>
      <c r="X12" s="11"/>
      <c r="Y12" s="27">
        <v>2</v>
      </c>
      <c r="Z12" s="27">
        <v>0</v>
      </c>
      <c r="AA12" s="27">
        <v>1</v>
      </c>
      <c r="AB12" s="27"/>
      <c r="AC12" s="27"/>
      <c r="AD12" s="27"/>
      <c r="AE12" s="27"/>
      <c r="AF12" s="27"/>
      <c r="AG12" s="27"/>
      <c r="AH12" s="27"/>
      <c r="AI12" s="27"/>
      <c r="AL12" s="68">
        <f t="shared" si="0"/>
        <v>3</v>
      </c>
      <c r="AM12" s="69"/>
      <c r="AN12" s="69"/>
      <c r="AO12" s="69"/>
    </row>
    <row r="13" spans="1:44" s="3" customFormat="1" ht="28.5">
      <c r="A13" s="38">
        <v>7</v>
      </c>
      <c r="B13" s="37"/>
      <c r="C13" s="10"/>
      <c r="D13" s="10"/>
      <c r="E13" s="10">
        <v>3</v>
      </c>
      <c r="F13" s="10"/>
      <c r="G13" s="10"/>
      <c r="H13" s="10">
        <v>3</v>
      </c>
      <c r="I13" s="10"/>
      <c r="J13" s="10"/>
      <c r="K13" s="7"/>
      <c r="L13" s="9"/>
      <c r="N13" s="4"/>
      <c r="O13" s="4"/>
      <c r="P13" s="4"/>
      <c r="Q13" s="11"/>
      <c r="R13" s="8"/>
      <c r="S13" s="8"/>
      <c r="T13" s="8"/>
      <c r="U13" s="11"/>
      <c r="V13" s="8"/>
      <c r="W13" s="8"/>
      <c r="X13" s="11"/>
      <c r="Y13" s="27">
        <v>2</v>
      </c>
      <c r="Z13" s="27">
        <v>2</v>
      </c>
      <c r="AA13" s="27">
        <v>2</v>
      </c>
      <c r="AB13" s="27">
        <v>2</v>
      </c>
      <c r="AC13" s="27"/>
      <c r="AD13" s="27">
        <v>1</v>
      </c>
      <c r="AE13" s="27"/>
      <c r="AF13" s="27"/>
      <c r="AG13" s="27"/>
      <c r="AH13" s="27"/>
      <c r="AI13" s="27"/>
      <c r="AL13" s="68">
        <f t="shared" si="0"/>
        <v>9</v>
      </c>
      <c r="AM13" s="69"/>
      <c r="AN13" s="69"/>
      <c r="AO13" s="69"/>
    </row>
    <row r="14" spans="1:44" s="3" customFormat="1" ht="28.5">
      <c r="A14" s="38">
        <v>8</v>
      </c>
      <c r="B14" s="37"/>
      <c r="C14" s="10"/>
      <c r="D14" s="10"/>
      <c r="E14" s="10"/>
      <c r="F14" s="10">
        <v>4</v>
      </c>
      <c r="G14" s="10"/>
      <c r="H14" s="10"/>
      <c r="I14" s="10"/>
      <c r="J14" s="10"/>
      <c r="K14" s="7"/>
      <c r="L14" s="9"/>
      <c r="N14" s="4"/>
      <c r="O14" s="4"/>
      <c r="P14" s="4"/>
      <c r="Q14" s="11"/>
      <c r="R14" s="8"/>
      <c r="S14" s="8"/>
      <c r="T14" s="8"/>
      <c r="U14" s="11"/>
      <c r="V14" s="8"/>
      <c r="W14" s="8"/>
      <c r="X14" s="11"/>
      <c r="Y14" s="27">
        <v>1</v>
      </c>
      <c r="Z14" s="27">
        <v>0</v>
      </c>
      <c r="AA14" s="27">
        <v>0</v>
      </c>
      <c r="AB14" s="27">
        <v>1</v>
      </c>
      <c r="AC14" s="27"/>
      <c r="AD14" s="27"/>
      <c r="AE14" s="27"/>
      <c r="AF14" s="27"/>
      <c r="AG14" s="27"/>
      <c r="AH14" s="27"/>
      <c r="AI14" s="27"/>
      <c r="AL14" s="68">
        <f t="shared" si="0"/>
        <v>2</v>
      </c>
      <c r="AM14" s="69"/>
      <c r="AN14" s="69"/>
      <c r="AO14" s="69"/>
    </row>
    <row r="15" spans="1:44" s="3" customFormat="1" ht="28.5">
      <c r="A15" s="38">
        <v>9</v>
      </c>
      <c r="B15" s="37"/>
      <c r="C15" s="10"/>
      <c r="D15" s="10"/>
      <c r="E15" s="10">
        <v>2</v>
      </c>
      <c r="F15" s="10"/>
      <c r="G15" s="10"/>
      <c r="H15" s="10">
        <v>2</v>
      </c>
      <c r="I15" s="10"/>
      <c r="J15" s="10"/>
      <c r="K15" s="7"/>
      <c r="L15" s="9"/>
      <c r="N15" s="4"/>
      <c r="O15" s="4"/>
      <c r="P15" s="4"/>
      <c r="Q15" s="11"/>
      <c r="R15" s="8"/>
      <c r="S15" s="8"/>
      <c r="T15" s="8"/>
      <c r="U15" s="11"/>
      <c r="V15" s="8"/>
      <c r="W15" s="8"/>
      <c r="X15" s="11"/>
      <c r="Y15" s="27">
        <v>0</v>
      </c>
      <c r="Z15" s="27">
        <v>0</v>
      </c>
      <c r="AA15" s="27"/>
      <c r="AB15" s="27"/>
      <c r="AC15" s="27"/>
      <c r="AD15" s="27"/>
      <c r="AE15" s="27"/>
      <c r="AF15" s="27"/>
      <c r="AG15" s="27"/>
      <c r="AH15" s="27"/>
      <c r="AI15" s="27"/>
      <c r="AL15" s="68">
        <f t="shared" si="0"/>
        <v>0</v>
      </c>
      <c r="AM15" s="69"/>
      <c r="AN15" s="69"/>
      <c r="AO15" s="69"/>
    </row>
    <row r="16" spans="1:44" s="3" customFormat="1" ht="28.5">
      <c r="A16" s="38">
        <v>10</v>
      </c>
      <c r="B16" s="37"/>
      <c r="C16" s="10"/>
      <c r="D16" s="10"/>
      <c r="E16" s="10" t="s">
        <v>82</v>
      </c>
      <c r="F16" s="10" t="s">
        <v>82</v>
      </c>
      <c r="G16" s="10"/>
      <c r="H16" s="10"/>
      <c r="I16" s="10"/>
      <c r="J16" s="10"/>
      <c r="K16" s="7"/>
      <c r="L16" s="9"/>
      <c r="N16" s="4"/>
      <c r="O16" s="4"/>
      <c r="P16" s="4"/>
      <c r="Q16" s="11"/>
      <c r="R16" s="8"/>
      <c r="S16" s="8"/>
      <c r="T16" s="8"/>
      <c r="U16" s="11"/>
      <c r="V16" s="8"/>
      <c r="W16" s="8"/>
      <c r="X16" s="11"/>
      <c r="Y16" s="27">
        <v>2</v>
      </c>
      <c r="Z16" s="27">
        <v>2</v>
      </c>
      <c r="AA16" s="27">
        <v>2</v>
      </c>
      <c r="AB16" s="27">
        <v>2</v>
      </c>
      <c r="AC16" s="27"/>
      <c r="AD16" s="27">
        <v>1</v>
      </c>
      <c r="AE16" s="27"/>
      <c r="AF16" s="27"/>
      <c r="AG16" s="27"/>
      <c r="AH16" s="27"/>
      <c r="AI16" s="27"/>
      <c r="AL16" s="68">
        <f t="shared" si="0"/>
        <v>9</v>
      </c>
      <c r="AM16" s="69"/>
      <c r="AN16" s="69"/>
      <c r="AO16" s="69"/>
    </row>
    <row r="17" spans="1:41" s="3" customFormat="1" ht="28.5">
      <c r="A17" s="38">
        <v>11</v>
      </c>
      <c r="B17" s="37"/>
      <c r="C17" s="10"/>
      <c r="D17" s="10"/>
      <c r="E17" s="10"/>
      <c r="F17" s="10"/>
      <c r="G17" s="10" t="s">
        <v>104</v>
      </c>
      <c r="H17" s="10"/>
      <c r="I17" s="10"/>
      <c r="J17" s="10"/>
      <c r="K17" s="7"/>
      <c r="L17" s="9"/>
      <c r="N17" s="4"/>
      <c r="O17" s="4"/>
      <c r="P17" s="4"/>
      <c r="Q17" s="11"/>
      <c r="R17" s="8"/>
      <c r="S17" s="8"/>
      <c r="T17" s="8"/>
      <c r="U17" s="11"/>
      <c r="V17" s="8"/>
      <c r="W17" s="8"/>
      <c r="X17" s="11"/>
      <c r="Y17" s="27">
        <v>0</v>
      </c>
      <c r="Z17" s="27">
        <v>1</v>
      </c>
      <c r="AA17" s="27">
        <v>1</v>
      </c>
      <c r="AB17" s="27">
        <v>1</v>
      </c>
      <c r="AC17" s="27"/>
      <c r="AD17" s="27">
        <v>0</v>
      </c>
      <c r="AE17" s="27"/>
      <c r="AF17" s="27"/>
      <c r="AG17" s="27"/>
      <c r="AH17" s="27"/>
      <c r="AI17" s="27"/>
      <c r="AL17" s="68">
        <f t="shared" si="0"/>
        <v>3</v>
      </c>
      <c r="AM17" s="69"/>
      <c r="AN17" s="69"/>
      <c r="AO17" s="69"/>
    </row>
    <row r="18" spans="1:41" s="3" customFormat="1" ht="28.5">
      <c r="A18" s="38">
        <v>12</v>
      </c>
      <c r="B18" s="37"/>
      <c r="C18" s="10"/>
      <c r="D18" s="10"/>
      <c r="E18" s="10"/>
      <c r="F18" s="10" t="s">
        <v>84</v>
      </c>
      <c r="G18" s="10"/>
      <c r="H18" s="10"/>
      <c r="I18" s="10"/>
      <c r="J18" s="10"/>
      <c r="K18" s="7"/>
      <c r="L18" s="9"/>
      <c r="N18" s="4"/>
      <c r="O18" s="4"/>
      <c r="P18" s="4"/>
      <c r="Q18" s="11"/>
      <c r="R18" s="8"/>
      <c r="S18" s="8"/>
      <c r="T18" s="8"/>
      <c r="U18" s="11"/>
      <c r="V18" s="8"/>
      <c r="W18" s="8"/>
      <c r="X18" s="11"/>
      <c r="Y18" s="27">
        <v>0</v>
      </c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L18" s="68">
        <f t="shared" si="0"/>
        <v>0</v>
      </c>
      <c r="AM18" s="69"/>
      <c r="AN18" s="69"/>
      <c r="AO18" s="69"/>
    </row>
    <row r="19" spans="1:41" s="3" customFormat="1" ht="28.5">
      <c r="A19" s="38">
        <v>13</v>
      </c>
      <c r="B19" s="37"/>
      <c r="C19" s="10"/>
      <c r="D19" s="10"/>
      <c r="E19" s="10">
        <v>2</v>
      </c>
      <c r="F19" s="10"/>
      <c r="G19" s="10"/>
      <c r="H19" s="10">
        <v>2</v>
      </c>
      <c r="I19" s="10"/>
      <c r="J19" s="10"/>
      <c r="K19" s="7"/>
      <c r="L19" s="9"/>
      <c r="N19" s="4"/>
      <c r="O19" s="4"/>
      <c r="P19" s="4"/>
      <c r="Q19" s="11"/>
      <c r="R19" s="8"/>
      <c r="S19" s="8"/>
      <c r="T19" s="8"/>
      <c r="U19" s="11"/>
      <c r="V19" s="8"/>
      <c r="W19" s="8"/>
      <c r="X19" s="11"/>
      <c r="Y19" s="27">
        <v>2</v>
      </c>
      <c r="Z19" s="27">
        <v>2</v>
      </c>
      <c r="AA19" s="27"/>
      <c r="AB19" s="27"/>
      <c r="AC19" s="27"/>
      <c r="AD19" s="27"/>
      <c r="AE19" s="27"/>
      <c r="AF19" s="27"/>
      <c r="AG19" s="27"/>
      <c r="AH19" s="27"/>
      <c r="AI19" s="27"/>
      <c r="AL19" s="68">
        <f t="shared" si="0"/>
        <v>4</v>
      </c>
      <c r="AM19" s="69"/>
      <c r="AN19" s="69"/>
      <c r="AO19" s="69"/>
    </row>
    <row r="20" spans="1:41" s="3" customFormat="1" ht="28.5">
      <c r="A20" s="38">
        <v>14</v>
      </c>
      <c r="B20" s="37"/>
      <c r="C20" s="10"/>
      <c r="D20" s="10"/>
      <c r="E20" s="10"/>
      <c r="F20" s="10" t="s">
        <v>84</v>
      </c>
      <c r="G20" s="10"/>
      <c r="H20" s="10"/>
      <c r="I20" s="10"/>
      <c r="J20" s="10"/>
      <c r="K20" s="7"/>
      <c r="L20" s="9"/>
      <c r="N20" s="4"/>
      <c r="O20" s="4"/>
      <c r="P20" s="4"/>
      <c r="Q20" s="11"/>
      <c r="R20" s="8"/>
      <c r="S20" s="8"/>
      <c r="T20" s="8"/>
      <c r="U20" s="11"/>
      <c r="V20" s="8"/>
      <c r="W20" s="8"/>
      <c r="X20" s="11"/>
      <c r="Y20" s="27">
        <v>2</v>
      </c>
      <c r="Z20" s="27">
        <v>2</v>
      </c>
      <c r="AA20" s="27">
        <v>1</v>
      </c>
      <c r="AB20" s="27">
        <v>2</v>
      </c>
      <c r="AC20" s="27"/>
      <c r="AD20" s="27">
        <v>1</v>
      </c>
      <c r="AE20" s="27"/>
      <c r="AF20" s="27"/>
      <c r="AG20" s="27"/>
      <c r="AH20" s="27"/>
      <c r="AI20" s="27"/>
      <c r="AL20" s="68">
        <f t="shared" si="0"/>
        <v>8</v>
      </c>
      <c r="AM20" s="69"/>
      <c r="AN20" s="69"/>
      <c r="AO20" s="69"/>
    </row>
    <row r="21" spans="1:41" s="3" customFormat="1" ht="28.5">
      <c r="A21" s="38">
        <v>15</v>
      </c>
      <c r="B21" s="37"/>
      <c r="C21" s="10"/>
      <c r="D21" s="10"/>
      <c r="E21" s="10">
        <v>3</v>
      </c>
      <c r="F21" s="10"/>
      <c r="G21" s="10">
        <v>3</v>
      </c>
      <c r="H21" s="10"/>
      <c r="I21" s="10"/>
      <c r="J21" s="10"/>
      <c r="K21" s="7"/>
      <c r="L21" s="9"/>
      <c r="N21" s="4"/>
      <c r="O21" s="4"/>
      <c r="P21" s="4"/>
      <c r="Q21" s="11"/>
      <c r="R21" s="8"/>
      <c r="S21" s="8"/>
      <c r="T21" s="8"/>
      <c r="U21" s="11"/>
      <c r="V21" s="8"/>
      <c r="W21" s="8"/>
      <c r="X21" s="11"/>
      <c r="Y21" s="27">
        <v>2</v>
      </c>
      <c r="Z21" s="27">
        <v>2</v>
      </c>
      <c r="AA21" s="27"/>
      <c r="AB21" s="27"/>
      <c r="AC21" s="27"/>
      <c r="AD21" s="27">
        <v>0</v>
      </c>
      <c r="AE21" s="27"/>
      <c r="AF21" s="27"/>
      <c r="AG21" s="27"/>
      <c r="AH21" s="27"/>
      <c r="AI21" s="27"/>
      <c r="AL21" s="68">
        <f t="shared" si="0"/>
        <v>4</v>
      </c>
      <c r="AM21" s="69"/>
      <c r="AN21" s="69"/>
      <c r="AO21" s="69"/>
    </row>
    <row r="22" spans="1:41" s="3" customFormat="1" ht="28.5">
      <c r="A22" s="38">
        <v>16</v>
      </c>
      <c r="B22" s="37"/>
      <c r="C22" s="10"/>
      <c r="D22" s="10"/>
      <c r="E22" s="10"/>
      <c r="F22" s="10" t="s">
        <v>84</v>
      </c>
      <c r="G22" s="10"/>
      <c r="H22" s="10"/>
      <c r="I22" s="10"/>
      <c r="J22" s="10"/>
      <c r="K22" s="7"/>
      <c r="L22" s="9"/>
      <c r="N22" s="4"/>
      <c r="O22" s="4"/>
      <c r="P22" s="4"/>
      <c r="Q22" s="11"/>
      <c r="R22" s="8"/>
      <c r="S22" s="8"/>
      <c r="T22" s="8"/>
      <c r="U22" s="11"/>
      <c r="V22" s="8"/>
      <c r="W22" s="8"/>
      <c r="X22" s="11"/>
      <c r="Y22" s="27">
        <v>2</v>
      </c>
      <c r="Z22" s="27">
        <v>2</v>
      </c>
      <c r="AA22" s="27">
        <v>2</v>
      </c>
      <c r="AB22" s="27">
        <v>2</v>
      </c>
      <c r="AC22" s="27"/>
      <c r="AD22" s="27">
        <v>1</v>
      </c>
      <c r="AE22" s="27"/>
      <c r="AF22" s="27"/>
      <c r="AG22" s="27"/>
      <c r="AH22" s="27"/>
      <c r="AI22" s="27"/>
      <c r="AL22" s="68">
        <f t="shared" si="0"/>
        <v>9</v>
      </c>
      <c r="AM22" s="69"/>
      <c r="AN22" s="69"/>
      <c r="AO22" s="69"/>
    </row>
    <row r="23" spans="1:41" s="3" customFormat="1" ht="28.5">
      <c r="A23" s="38">
        <v>17</v>
      </c>
      <c r="B23" s="37"/>
      <c r="C23" s="10"/>
      <c r="D23" s="10"/>
      <c r="E23" s="10">
        <v>2</v>
      </c>
      <c r="F23" s="10"/>
      <c r="G23" s="10">
        <v>1</v>
      </c>
      <c r="H23" s="10"/>
      <c r="I23" s="10"/>
      <c r="J23" s="10"/>
      <c r="K23" s="7"/>
      <c r="L23" s="9"/>
      <c r="N23" s="4"/>
      <c r="O23" s="4"/>
      <c r="P23" s="4"/>
      <c r="Q23" s="11"/>
      <c r="R23" s="8"/>
      <c r="S23" s="8"/>
      <c r="T23" s="8"/>
      <c r="U23" s="11"/>
      <c r="V23" s="8"/>
      <c r="W23" s="8"/>
      <c r="X23" s="11"/>
      <c r="Y23" s="27">
        <v>2</v>
      </c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L23" s="68">
        <f t="shared" si="0"/>
        <v>2</v>
      </c>
      <c r="AM23" s="69"/>
      <c r="AN23" s="69"/>
      <c r="AO23" s="69"/>
    </row>
    <row r="24" spans="1:41" s="3" customFormat="1" ht="28.5">
      <c r="A24" s="38">
        <v>18</v>
      </c>
      <c r="B24" s="37"/>
      <c r="C24" s="10"/>
      <c r="D24" s="10"/>
      <c r="E24" s="10"/>
      <c r="F24" s="10" t="s">
        <v>83</v>
      </c>
      <c r="G24" s="10"/>
      <c r="H24" s="10"/>
      <c r="I24" s="10"/>
      <c r="J24" s="10"/>
      <c r="K24" s="7"/>
      <c r="L24" s="9"/>
      <c r="N24" s="4"/>
      <c r="O24" s="4"/>
      <c r="P24" s="4"/>
      <c r="Q24" s="11"/>
      <c r="R24" s="8"/>
      <c r="S24" s="8"/>
      <c r="T24" s="8"/>
      <c r="U24" s="11"/>
      <c r="V24" s="8"/>
      <c r="W24" s="8"/>
      <c r="X24" s="11"/>
      <c r="Y24" s="27">
        <v>2</v>
      </c>
      <c r="Z24" s="27">
        <v>2</v>
      </c>
      <c r="AA24" s="27">
        <v>2</v>
      </c>
      <c r="AB24" s="27">
        <v>2</v>
      </c>
      <c r="AC24" s="27"/>
      <c r="AD24" s="27"/>
      <c r="AE24" s="27"/>
      <c r="AF24" s="27"/>
      <c r="AG24" s="27"/>
      <c r="AH24" s="27"/>
      <c r="AI24" s="27"/>
      <c r="AL24" s="68">
        <f t="shared" si="0"/>
        <v>8</v>
      </c>
      <c r="AM24" s="69"/>
      <c r="AN24" s="69"/>
      <c r="AO24" s="69"/>
    </row>
    <row r="25" spans="1:41" s="3" customFormat="1" ht="28.5">
      <c r="A25" s="38">
        <v>19</v>
      </c>
      <c r="B25" s="37"/>
      <c r="C25" s="10"/>
      <c r="D25" s="10">
        <v>3</v>
      </c>
      <c r="E25" s="10" t="s">
        <v>87</v>
      </c>
      <c r="F25" s="10"/>
      <c r="G25" s="10" t="s">
        <v>90</v>
      </c>
      <c r="H25" s="10"/>
      <c r="I25" s="10"/>
      <c r="J25" s="10"/>
      <c r="K25" s="7"/>
      <c r="L25" s="9"/>
      <c r="N25" s="4"/>
      <c r="O25" s="4"/>
      <c r="P25" s="4"/>
      <c r="Q25" s="11"/>
      <c r="R25" s="8"/>
      <c r="S25" s="8"/>
      <c r="T25" s="8"/>
      <c r="U25" s="11"/>
      <c r="V25" s="8"/>
      <c r="W25" s="8"/>
      <c r="X25" s="11"/>
      <c r="Y25" s="27">
        <v>2</v>
      </c>
      <c r="Z25" s="27">
        <v>2</v>
      </c>
      <c r="AA25" s="27">
        <v>2</v>
      </c>
      <c r="AB25" s="27">
        <v>2</v>
      </c>
      <c r="AC25" s="27"/>
      <c r="AD25" s="27">
        <v>2</v>
      </c>
      <c r="AE25" s="27"/>
      <c r="AF25" s="27"/>
      <c r="AG25" s="27"/>
      <c r="AH25" s="27"/>
      <c r="AI25" s="27"/>
      <c r="AL25" s="68">
        <f t="shared" si="0"/>
        <v>10</v>
      </c>
      <c r="AM25" s="69"/>
      <c r="AN25" s="69"/>
      <c r="AO25" s="69"/>
    </row>
    <row r="26" spans="1:41" s="3" customFormat="1" ht="28.5">
      <c r="A26" s="38">
        <v>20</v>
      </c>
      <c r="B26" s="37"/>
      <c r="C26" s="10"/>
      <c r="D26" s="10"/>
      <c r="E26" s="10"/>
      <c r="F26" s="10">
        <v>4</v>
      </c>
      <c r="G26" s="10"/>
      <c r="H26" s="10"/>
      <c r="I26" s="10"/>
      <c r="J26" s="10"/>
      <c r="K26" s="7"/>
      <c r="L26" s="9"/>
      <c r="N26" s="4"/>
      <c r="O26" s="4"/>
      <c r="P26" s="4"/>
      <c r="Q26" s="11"/>
      <c r="R26" s="8"/>
      <c r="S26" s="8"/>
      <c r="T26" s="8"/>
      <c r="U26" s="11"/>
      <c r="V26" s="8"/>
      <c r="W26" s="8"/>
      <c r="X26" s="11"/>
      <c r="Y26" s="27">
        <v>0</v>
      </c>
      <c r="Z26" s="27">
        <v>2</v>
      </c>
      <c r="AA26" s="27">
        <v>2</v>
      </c>
      <c r="AB26" s="27">
        <v>2</v>
      </c>
      <c r="AC26" s="27"/>
      <c r="AD26" s="27">
        <v>2</v>
      </c>
      <c r="AE26" s="27"/>
      <c r="AF26" s="27"/>
      <c r="AG26" s="27"/>
      <c r="AH26" s="27"/>
      <c r="AI26" s="27"/>
      <c r="AL26" s="68">
        <f t="shared" si="0"/>
        <v>8</v>
      </c>
      <c r="AM26" s="69"/>
      <c r="AN26" s="69"/>
      <c r="AO26" s="69"/>
    </row>
    <row r="27" spans="1:41" s="3" customFormat="1" ht="28.5">
      <c r="A27" s="38">
        <v>21</v>
      </c>
      <c r="B27" s="37"/>
      <c r="C27" s="10"/>
      <c r="D27" s="10"/>
      <c r="E27" s="10"/>
      <c r="F27" s="10" t="s">
        <v>84</v>
      </c>
      <c r="G27" s="10" t="s">
        <v>86</v>
      </c>
      <c r="H27" s="10"/>
      <c r="I27" s="10"/>
      <c r="J27" s="10"/>
      <c r="K27" s="7"/>
      <c r="L27" s="9"/>
      <c r="N27" s="4"/>
      <c r="O27" s="4"/>
      <c r="P27" s="4"/>
      <c r="Q27" s="11"/>
      <c r="R27" s="8"/>
      <c r="S27" s="8"/>
      <c r="T27" s="8"/>
      <c r="U27" s="11"/>
      <c r="V27" s="8"/>
      <c r="W27" s="8"/>
      <c r="X27" s="11"/>
      <c r="Y27" s="27">
        <v>2</v>
      </c>
      <c r="Z27" s="27">
        <v>2</v>
      </c>
      <c r="AA27" s="27">
        <v>2</v>
      </c>
      <c r="AB27" s="27">
        <v>2</v>
      </c>
      <c r="AC27" s="27"/>
      <c r="AD27" s="27">
        <v>2</v>
      </c>
      <c r="AE27" s="27"/>
      <c r="AF27" s="27"/>
      <c r="AG27" s="27"/>
      <c r="AH27" s="27"/>
      <c r="AI27" s="27"/>
      <c r="AL27" s="68">
        <f t="shared" si="0"/>
        <v>10</v>
      </c>
      <c r="AM27" s="69"/>
      <c r="AN27" s="69"/>
      <c r="AO27" s="69"/>
    </row>
    <row r="28" spans="1:41" s="3" customFormat="1" ht="28.5">
      <c r="A28" s="38">
        <v>22</v>
      </c>
      <c r="B28" s="37"/>
      <c r="C28" s="10"/>
      <c r="D28" s="10"/>
      <c r="E28" s="10"/>
      <c r="F28" s="10">
        <v>1</v>
      </c>
      <c r="G28" s="10"/>
      <c r="H28" s="10"/>
      <c r="I28" s="10"/>
      <c r="J28" s="10"/>
      <c r="K28" s="7"/>
      <c r="L28" s="9"/>
      <c r="N28" s="4"/>
      <c r="O28" s="4"/>
      <c r="P28" s="4"/>
      <c r="Q28" s="11"/>
      <c r="R28" s="8"/>
      <c r="S28" s="8"/>
      <c r="T28" s="8"/>
      <c r="U28" s="11"/>
      <c r="V28" s="8"/>
      <c r="W28" s="8"/>
      <c r="X28" s="11"/>
      <c r="Y28" s="27">
        <v>2</v>
      </c>
      <c r="Z28" s="27">
        <v>0</v>
      </c>
      <c r="AA28" s="27">
        <v>2</v>
      </c>
      <c r="AB28" s="27">
        <v>1</v>
      </c>
      <c r="AC28" s="27"/>
      <c r="AD28" s="27"/>
      <c r="AE28" s="27"/>
      <c r="AF28" s="27"/>
      <c r="AG28" s="27"/>
      <c r="AH28" s="27"/>
      <c r="AI28" s="27"/>
      <c r="AL28" s="68">
        <f t="shared" si="0"/>
        <v>5</v>
      </c>
      <c r="AM28" s="69"/>
      <c r="AN28" s="69"/>
      <c r="AO28" s="69"/>
    </row>
    <row r="29" spans="1:41" s="3" customFormat="1" ht="28.5">
      <c r="A29" s="38">
        <v>23</v>
      </c>
      <c r="B29" s="37"/>
      <c r="C29" s="10"/>
      <c r="D29" s="10"/>
      <c r="E29" s="10"/>
      <c r="F29" s="10">
        <v>2</v>
      </c>
      <c r="G29" s="10"/>
      <c r="H29" s="10"/>
      <c r="I29" s="10"/>
      <c r="J29" s="10"/>
      <c r="K29" s="7"/>
      <c r="L29" s="9"/>
      <c r="N29" s="4"/>
      <c r="O29" s="4"/>
      <c r="P29" s="4"/>
      <c r="Q29" s="11"/>
      <c r="R29" s="8"/>
      <c r="S29" s="8"/>
      <c r="T29" s="8"/>
      <c r="U29" s="11"/>
      <c r="V29" s="8"/>
      <c r="W29" s="8"/>
      <c r="X29" s="11"/>
      <c r="Y29" s="27">
        <v>0</v>
      </c>
      <c r="Z29" s="27">
        <v>0</v>
      </c>
      <c r="AA29" s="27">
        <v>2</v>
      </c>
      <c r="AB29" s="27">
        <v>1</v>
      </c>
      <c r="AC29" s="27"/>
      <c r="AD29" s="27">
        <v>1</v>
      </c>
      <c r="AE29" s="27"/>
      <c r="AF29" s="27"/>
      <c r="AG29" s="27"/>
      <c r="AH29" s="27"/>
      <c r="AI29" s="27"/>
      <c r="AL29" s="68">
        <f t="shared" si="0"/>
        <v>4</v>
      </c>
      <c r="AM29" s="69"/>
      <c r="AN29" s="69"/>
      <c r="AO29" s="69"/>
    </row>
    <row r="30" spans="1:41" s="3" customFormat="1" ht="28.5">
      <c r="A30" s="38">
        <v>24</v>
      </c>
      <c r="B30" s="37"/>
      <c r="C30" s="10"/>
      <c r="D30" s="10"/>
      <c r="E30" s="10" t="s">
        <v>84</v>
      </c>
      <c r="F30" s="10"/>
      <c r="G30" s="10" t="s">
        <v>84</v>
      </c>
      <c r="H30" s="10"/>
      <c r="I30" s="10"/>
      <c r="J30" s="10"/>
      <c r="K30" s="7"/>
      <c r="L30" s="9"/>
      <c r="N30" s="4"/>
      <c r="O30" s="4"/>
      <c r="P30" s="4"/>
      <c r="Q30" s="11"/>
      <c r="R30" s="8"/>
      <c r="S30" s="8"/>
      <c r="T30" s="8"/>
      <c r="U30" s="11"/>
      <c r="V30" s="8"/>
      <c r="W30" s="8"/>
      <c r="X30" s="11"/>
      <c r="Y30" s="27">
        <v>0</v>
      </c>
      <c r="Z30" s="27">
        <v>2</v>
      </c>
      <c r="AA30" s="27">
        <v>2</v>
      </c>
      <c r="AB30" s="27">
        <v>2</v>
      </c>
      <c r="AC30" s="27"/>
      <c r="AD30" s="27">
        <v>1</v>
      </c>
      <c r="AE30" s="27"/>
      <c r="AF30" s="27"/>
      <c r="AG30" s="27"/>
      <c r="AH30" s="27"/>
      <c r="AI30" s="27"/>
      <c r="AL30" s="68">
        <f t="shared" si="0"/>
        <v>7</v>
      </c>
      <c r="AM30" s="69"/>
      <c r="AN30" s="69"/>
      <c r="AO30" s="69"/>
    </row>
    <row r="31" spans="1:41" s="3" customFormat="1" ht="28.5">
      <c r="A31" s="38">
        <v>25</v>
      </c>
      <c r="B31" s="37"/>
      <c r="C31" s="10"/>
      <c r="D31" s="10"/>
      <c r="E31" s="10"/>
      <c r="F31" s="10" t="s">
        <v>84</v>
      </c>
      <c r="G31" s="10">
        <v>4</v>
      </c>
      <c r="H31" s="10"/>
      <c r="I31" s="10"/>
      <c r="J31" s="10"/>
      <c r="K31" s="7"/>
      <c r="L31" s="9"/>
      <c r="N31" s="4"/>
      <c r="O31" s="4"/>
      <c r="P31" s="4"/>
      <c r="Q31" s="11"/>
      <c r="R31" s="8"/>
      <c r="S31" s="8"/>
      <c r="T31" s="8"/>
      <c r="U31" s="11"/>
      <c r="V31" s="8"/>
      <c r="W31" s="8"/>
      <c r="X31" s="11"/>
      <c r="Y31" s="27">
        <v>0</v>
      </c>
      <c r="Z31" s="27">
        <v>2</v>
      </c>
      <c r="AA31" s="27">
        <v>1</v>
      </c>
      <c r="AB31" s="27">
        <v>2</v>
      </c>
      <c r="AC31" s="27"/>
      <c r="AD31" s="27">
        <v>1</v>
      </c>
      <c r="AE31" s="27"/>
      <c r="AF31" s="27"/>
      <c r="AG31" s="27"/>
      <c r="AH31" s="27"/>
      <c r="AI31" s="27"/>
      <c r="AL31" s="68">
        <f t="shared" si="0"/>
        <v>6</v>
      </c>
      <c r="AM31" s="69"/>
      <c r="AN31" s="69"/>
      <c r="AO31" s="69"/>
    </row>
    <row r="32" spans="1:41" s="3" customFormat="1" ht="30" customHeight="1">
      <c r="A32" s="38">
        <v>26</v>
      </c>
      <c r="B32" s="37"/>
      <c r="C32" s="10"/>
      <c r="D32" s="10"/>
      <c r="E32" s="10"/>
      <c r="F32" s="10" t="s">
        <v>87</v>
      </c>
      <c r="G32" s="10"/>
      <c r="H32" s="10"/>
      <c r="I32" s="10"/>
      <c r="J32" s="10"/>
      <c r="K32" s="7"/>
      <c r="L32" s="9" t="e">
        <f t="shared" ref="L32:L34" si="1">AVERAGE(Q32,U32,X32)*2*1.5</f>
        <v>#REF!</v>
      </c>
      <c r="N32" s="4" t="e">
        <f>VLOOKUP(C32,#REF!,2,FALSE)</f>
        <v>#REF!</v>
      </c>
      <c r="O32" s="4" t="e">
        <f>VLOOKUP(H32,#REF!,2,FALSE)</f>
        <v>#REF!</v>
      </c>
      <c r="P32" s="4" t="e">
        <f>VLOOKUP(J32,#REF!,2,FALSE)</f>
        <v>#REF!</v>
      </c>
      <c r="Q32" s="11" t="e">
        <f t="shared" ref="Q32:Q34" si="2">MAX(N32,O32,P32)</f>
        <v>#REF!</v>
      </c>
      <c r="R32" s="8" t="e">
        <f>VLOOKUP(D32,#REF!,2,FALSE)</f>
        <v>#REF!</v>
      </c>
      <c r="S32" s="8" t="e">
        <f>VLOOKUP(I32,#REF!,2,FALSE)</f>
        <v>#REF!</v>
      </c>
      <c r="T32" s="8" t="e">
        <f>VLOOKUP(E32,#REF!,2,FALSE)</f>
        <v>#REF!</v>
      </c>
      <c r="U32" s="11" t="e">
        <f t="shared" ref="U32:U34" si="3">MAX(R32,S32,T32)</f>
        <v>#REF!</v>
      </c>
      <c r="V32" s="8" t="e">
        <f>VLOOKUP(F32,#REF!,2,FALSE)</f>
        <v>#REF!</v>
      </c>
      <c r="W32" s="8" t="e">
        <f>VLOOKUP(G32,#REF!,2,FALSE)</f>
        <v>#REF!</v>
      </c>
      <c r="X32" s="11" t="e">
        <f t="shared" ref="X32:X34" si="4">MAX(V32,W32)</f>
        <v>#REF!</v>
      </c>
      <c r="Y32" s="27">
        <v>1</v>
      </c>
      <c r="Z32" s="27">
        <v>2</v>
      </c>
      <c r="AA32" s="27">
        <v>2</v>
      </c>
      <c r="AB32" s="27">
        <v>2</v>
      </c>
      <c r="AC32" s="27"/>
      <c r="AD32" s="27">
        <v>1</v>
      </c>
      <c r="AE32" s="27"/>
      <c r="AF32" s="27"/>
      <c r="AG32" s="27"/>
      <c r="AH32" s="27"/>
      <c r="AI32" s="27"/>
      <c r="AL32" s="68">
        <f t="shared" si="0"/>
        <v>8</v>
      </c>
      <c r="AM32" s="69"/>
      <c r="AN32" s="69"/>
      <c r="AO32" s="69"/>
    </row>
    <row r="33" spans="1:41" s="3" customFormat="1" ht="28.5">
      <c r="A33" s="38">
        <v>27</v>
      </c>
      <c r="B33" s="37"/>
      <c r="C33" s="10"/>
      <c r="D33" s="10"/>
      <c r="E33" s="10" t="s">
        <v>82</v>
      </c>
      <c r="F33" s="10"/>
      <c r="G33" s="10">
        <v>4</v>
      </c>
      <c r="H33" s="10"/>
      <c r="I33" s="10"/>
      <c r="J33" s="10"/>
      <c r="K33" s="7"/>
      <c r="L33" s="9" t="e">
        <f t="shared" si="1"/>
        <v>#REF!</v>
      </c>
      <c r="N33" s="4" t="e">
        <f>VLOOKUP(C33,#REF!,2,FALSE)</f>
        <v>#REF!</v>
      </c>
      <c r="O33" s="4" t="e">
        <f>VLOOKUP(H33,#REF!,2,FALSE)</f>
        <v>#REF!</v>
      </c>
      <c r="P33" s="4" t="e">
        <f>VLOOKUP(J33,#REF!,2,FALSE)</f>
        <v>#REF!</v>
      </c>
      <c r="Q33" s="11" t="e">
        <f t="shared" si="2"/>
        <v>#REF!</v>
      </c>
      <c r="R33" s="8" t="e">
        <f>VLOOKUP(D33,#REF!,2,FALSE)</f>
        <v>#REF!</v>
      </c>
      <c r="S33" s="8" t="e">
        <f>VLOOKUP(I33,#REF!,2,FALSE)</f>
        <v>#REF!</v>
      </c>
      <c r="T33" s="8" t="e">
        <f>VLOOKUP(E33,#REF!,2,FALSE)</f>
        <v>#REF!</v>
      </c>
      <c r="U33" s="11" t="e">
        <f t="shared" si="3"/>
        <v>#REF!</v>
      </c>
      <c r="V33" s="8" t="e">
        <f>VLOOKUP(F33,#REF!,2,FALSE)</f>
        <v>#REF!</v>
      </c>
      <c r="W33" s="8" t="e">
        <f>VLOOKUP(G33,#REF!,2,FALSE)</f>
        <v>#REF!</v>
      </c>
      <c r="X33" s="11" t="e">
        <f t="shared" si="4"/>
        <v>#REF!</v>
      </c>
      <c r="Y33" s="27">
        <v>2</v>
      </c>
      <c r="Z33" s="27">
        <v>2</v>
      </c>
      <c r="AA33" s="27">
        <v>1</v>
      </c>
      <c r="AB33" s="27">
        <v>2</v>
      </c>
      <c r="AC33" s="27"/>
      <c r="AD33" s="27">
        <v>2</v>
      </c>
      <c r="AE33" s="27"/>
      <c r="AF33" s="27"/>
      <c r="AG33" s="27"/>
      <c r="AH33" s="27"/>
      <c r="AI33" s="27"/>
      <c r="AL33" s="68">
        <f t="shared" si="0"/>
        <v>9</v>
      </c>
      <c r="AM33" s="69"/>
      <c r="AN33" s="69"/>
      <c r="AO33" s="69"/>
    </row>
    <row r="34" spans="1:41" s="3" customFormat="1" ht="28.5">
      <c r="A34" s="38">
        <v>28</v>
      </c>
      <c r="B34" s="37"/>
      <c r="C34" s="10"/>
      <c r="D34" s="10"/>
      <c r="E34" s="10" t="s">
        <v>82</v>
      </c>
      <c r="F34" s="10" t="s">
        <v>82</v>
      </c>
      <c r="G34" s="10"/>
      <c r="H34" s="10"/>
      <c r="I34" s="10"/>
      <c r="J34" s="10"/>
      <c r="K34" s="7"/>
      <c r="L34" s="9" t="e">
        <f t="shared" si="1"/>
        <v>#REF!</v>
      </c>
      <c r="N34" s="4" t="e">
        <f>VLOOKUP(C34,#REF!,2,FALSE)</f>
        <v>#REF!</v>
      </c>
      <c r="O34" s="4" t="e">
        <f>VLOOKUP(H34,#REF!,2,FALSE)</f>
        <v>#REF!</v>
      </c>
      <c r="P34" s="4" t="e">
        <f>VLOOKUP(J34,#REF!,2,FALSE)</f>
        <v>#REF!</v>
      </c>
      <c r="Q34" s="11" t="e">
        <f t="shared" si="2"/>
        <v>#REF!</v>
      </c>
      <c r="R34" s="8" t="e">
        <f>VLOOKUP(D34,#REF!,2,FALSE)</f>
        <v>#REF!</v>
      </c>
      <c r="S34" s="8" t="e">
        <f>VLOOKUP(I34,#REF!,2,FALSE)</f>
        <v>#REF!</v>
      </c>
      <c r="T34" s="8" t="e">
        <f>VLOOKUP(E34,#REF!,2,FALSE)</f>
        <v>#REF!</v>
      </c>
      <c r="U34" s="11" t="e">
        <f t="shared" si="3"/>
        <v>#REF!</v>
      </c>
      <c r="V34" s="8" t="e">
        <f>VLOOKUP(F34,#REF!,2,FALSE)</f>
        <v>#REF!</v>
      </c>
      <c r="W34" s="8" t="e">
        <f>VLOOKUP(G34,#REF!,2,FALSE)</f>
        <v>#REF!</v>
      </c>
      <c r="X34" s="11" t="e">
        <f t="shared" si="4"/>
        <v>#REF!</v>
      </c>
      <c r="Y34" s="27">
        <v>2</v>
      </c>
      <c r="Z34" s="27">
        <v>2</v>
      </c>
      <c r="AA34" s="27">
        <v>2</v>
      </c>
      <c r="AB34" s="27">
        <v>2</v>
      </c>
      <c r="AC34" s="27"/>
      <c r="AD34" s="27">
        <v>1</v>
      </c>
      <c r="AE34" s="27"/>
      <c r="AF34" s="27"/>
      <c r="AG34" s="27"/>
      <c r="AH34" s="27"/>
      <c r="AI34" s="27"/>
      <c r="AL34" s="68">
        <f t="shared" si="0"/>
        <v>9</v>
      </c>
      <c r="AM34" s="69"/>
      <c r="AN34" s="69"/>
      <c r="AO34" s="69"/>
    </row>
    <row r="35" spans="1:41" s="55" customFormat="1"/>
    <row r="36" spans="1:41" s="55" customFormat="1"/>
    <row r="37" spans="1:41" s="55" customFormat="1"/>
    <row r="38" spans="1:41" s="55" customFormat="1"/>
    <row r="39" spans="1:41" s="55" customFormat="1"/>
    <row r="40" spans="1:41" s="55" customFormat="1"/>
    <row r="41" spans="1:41" s="55" customFormat="1"/>
    <row r="42" spans="1:41" s="55" customFormat="1"/>
    <row r="43" spans="1:41" s="55" customFormat="1"/>
  </sheetData>
  <mergeCells count="2">
    <mergeCell ref="Y6:AI6"/>
    <mergeCell ref="A35:XFD43"/>
  </mergeCells>
  <conditionalFormatting sqref="C7:J34">
    <cfRule type="containsText" dxfId="86" priority="12" operator="containsText" text="6A">
      <formula>NOT(ISERROR(SEARCH("6A",C7)))</formula>
    </cfRule>
    <cfRule type="containsText" dxfId="85" priority="13" operator="containsText" text="5C">
      <formula>NOT(ISERROR(SEARCH("5C",C7)))</formula>
    </cfRule>
    <cfRule type="containsText" dxfId="84" priority="14" operator="containsText" text="5B">
      <formula>NOT(ISERROR(SEARCH("5B",C7)))</formula>
    </cfRule>
    <cfRule type="containsText" dxfId="83" priority="15" operator="containsText" text="5A">
      <formula>NOT(ISERROR(SEARCH("5A",C7)))</formula>
    </cfRule>
    <cfRule type="containsText" dxfId="82" priority="16" operator="containsText" text="4C">
      <formula>NOT(ISERROR(SEARCH("4C",C7)))</formula>
    </cfRule>
    <cfRule type="containsText" dxfId="81" priority="17" operator="containsText" text="4B">
      <formula>NOT(ISERROR(SEARCH("4B",C7)))</formula>
    </cfRule>
    <cfRule type="containsText" dxfId="80" priority="18" operator="containsText" text="4A">
      <formula>NOT(ISERROR(SEARCH("4A",C7)))</formula>
    </cfRule>
  </conditionalFormatting>
  <conditionalFormatting sqref="C7:J34">
    <cfRule type="containsText" dxfId="79" priority="11" operator="containsText" text="3C">
      <formula>NOT(ISERROR(SEARCH("3C",C7)))</formula>
    </cfRule>
  </conditionalFormatting>
  <conditionalFormatting sqref="I7:I31 J7:J34 C7:H34">
    <cfRule type="cellIs" dxfId="78" priority="10" operator="between">
      <formula>1</formula>
      <formula>7</formula>
    </cfRule>
  </conditionalFormatting>
  <conditionalFormatting sqref="Y7:AI34">
    <cfRule type="containsText" dxfId="77" priority="7" operator="containsText" text="2">
      <formula>NOT(ISERROR(SEARCH("2",Y7)))</formula>
    </cfRule>
    <cfRule type="containsText" dxfId="76" priority="8" operator="containsText" text="1">
      <formula>NOT(ISERROR(SEARCH("1",Y7)))</formula>
    </cfRule>
    <cfRule type="containsText" dxfId="75" priority="9" operator="containsText" text="0">
      <formula>NOT(ISERROR(SEARCH("0",Y7)))</formula>
    </cfRule>
  </conditionalFormatting>
  <conditionalFormatting sqref="AL7:AL34">
    <cfRule type="cellIs" dxfId="74" priority="1" operator="equal">
      <formula>16</formula>
    </cfRule>
    <cfRule type="cellIs" dxfId="73" priority="2" operator="between">
      <formula>14</formula>
      <formula>15</formula>
    </cfRule>
    <cfRule type="cellIs" dxfId="72" priority="3" operator="between">
      <formula>10</formula>
      <formula>13</formula>
    </cfRule>
    <cfRule type="cellIs" dxfId="71" priority="4" operator="between">
      <formula>7</formula>
      <formula>9</formula>
    </cfRule>
    <cfRule type="cellIs" dxfId="70" priority="5" operator="between">
      <formula>3</formula>
      <formula>6</formula>
    </cfRule>
    <cfRule type="cellIs" dxfId="69" priority="6" operator="between">
      <formula>0</formula>
      <formula>2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AR41"/>
  <sheetViews>
    <sheetView topLeftCell="A5" zoomScale="50" zoomScaleNormal="50" workbookViewId="0">
      <pane ySplit="2" topLeftCell="A7" activePane="bottomLeft" state="frozen"/>
      <selection activeCell="A5" sqref="A5"/>
      <selection pane="bottomLeft" activeCell="B5" sqref="B5"/>
    </sheetView>
  </sheetViews>
  <sheetFormatPr baseColWidth="10" defaultRowHeight="15"/>
  <cols>
    <col min="1" max="1" width="3.85546875" style="39" customWidth="1"/>
    <col min="2" max="2" width="28.5703125" customWidth="1"/>
    <col min="3" max="3" width="13.85546875" customWidth="1"/>
    <col min="4" max="4" width="16" customWidth="1"/>
    <col min="5" max="5" width="24.28515625" customWidth="1"/>
    <col min="6" max="6" width="23" customWidth="1"/>
    <col min="7" max="7" width="14.42578125" customWidth="1"/>
    <col min="8" max="8" width="12.28515625" customWidth="1"/>
    <col min="9" max="9" width="20.140625" customWidth="1"/>
    <col min="10" max="10" width="13" customWidth="1"/>
    <col min="11" max="11" width="1.7109375" hidden="1" customWidth="1"/>
    <col min="12" max="12" width="12.7109375" hidden="1" customWidth="1"/>
    <col min="13" max="13" width="1.85546875" hidden="1" customWidth="1"/>
    <col min="14" max="14" width="10.28515625" hidden="1" customWidth="1"/>
    <col min="15" max="15" width="8.85546875" hidden="1" customWidth="1"/>
    <col min="16" max="16" width="11.42578125" hidden="1" customWidth="1"/>
    <col min="17" max="17" width="10.85546875" hidden="1" customWidth="1"/>
    <col min="18" max="18" width="9.28515625" hidden="1" customWidth="1"/>
    <col min="19" max="19" width="7.7109375" hidden="1" customWidth="1"/>
    <col min="20" max="20" width="7.140625" hidden="1" customWidth="1"/>
    <col min="21" max="21" width="11.85546875" hidden="1" customWidth="1"/>
    <col min="22" max="22" width="11" hidden="1" customWidth="1"/>
    <col min="23" max="23" width="14.7109375" hidden="1" customWidth="1"/>
    <col min="24" max="24" width="12" hidden="1" customWidth="1"/>
    <col min="25" max="26" width="10.5703125" customWidth="1"/>
    <col min="27" max="29" width="10.7109375" customWidth="1"/>
    <col min="30" max="30" width="10.5703125" customWidth="1"/>
    <col min="31" max="31" width="10.85546875" customWidth="1"/>
    <col min="37" max="37" width="4.28515625" customWidth="1"/>
    <col min="38" max="38" width="14.42578125" bestFit="1" customWidth="1"/>
    <col min="39" max="39" width="4.140625" customWidth="1"/>
    <col min="40" max="40" width="4.28515625" customWidth="1"/>
    <col min="41" max="41" width="12" customWidth="1"/>
    <col min="43" max="43" width="23.28515625" customWidth="1"/>
    <col min="44" max="44" width="22.85546875" customWidth="1"/>
  </cols>
  <sheetData>
    <row r="5" spans="1:44" ht="300.75" customHeight="1" thickBot="1">
      <c r="B5" s="36" t="s">
        <v>109</v>
      </c>
      <c r="C5" s="18"/>
      <c r="D5" s="18"/>
      <c r="E5" s="18"/>
      <c r="F5" s="18"/>
      <c r="G5" s="18"/>
      <c r="H5" s="18"/>
      <c r="I5" s="18"/>
      <c r="J5" s="18"/>
      <c r="L5" s="16"/>
      <c r="Y5" s="19" t="s">
        <v>19</v>
      </c>
      <c r="Z5" s="20" t="s">
        <v>20</v>
      </c>
      <c r="AA5" s="21" t="s">
        <v>21</v>
      </c>
      <c r="AB5" s="21" t="s">
        <v>31</v>
      </c>
      <c r="AC5" s="26" t="s">
        <v>27</v>
      </c>
      <c r="AD5" s="22" t="s">
        <v>98</v>
      </c>
      <c r="AE5" s="23" t="s">
        <v>23</v>
      </c>
      <c r="AF5" s="23" t="s">
        <v>24</v>
      </c>
      <c r="AG5" s="24" t="s">
        <v>25</v>
      </c>
      <c r="AH5" s="25" t="s">
        <v>26</v>
      </c>
      <c r="AI5" s="25" t="s">
        <v>32</v>
      </c>
      <c r="AJ5" s="25" t="s">
        <v>88</v>
      </c>
    </row>
    <row r="6" spans="1:44" ht="69.75" customHeight="1" thickBot="1">
      <c r="B6" s="2" t="s">
        <v>0</v>
      </c>
      <c r="C6" s="6" t="s">
        <v>1</v>
      </c>
      <c r="D6" s="12" t="s">
        <v>2</v>
      </c>
      <c r="E6" s="13" t="s">
        <v>3</v>
      </c>
      <c r="F6" s="14" t="s">
        <v>4</v>
      </c>
      <c r="G6" s="15" t="s">
        <v>58</v>
      </c>
      <c r="H6" s="6" t="s">
        <v>15</v>
      </c>
      <c r="I6" s="12" t="s">
        <v>6</v>
      </c>
      <c r="J6" s="6" t="s">
        <v>7</v>
      </c>
      <c r="L6" s="16"/>
      <c r="M6" s="1"/>
      <c r="N6" t="s">
        <v>8</v>
      </c>
      <c r="O6" t="s">
        <v>16</v>
      </c>
      <c r="P6" t="s">
        <v>9</v>
      </c>
      <c r="Q6" s="3" t="s">
        <v>5</v>
      </c>
      <c r="R6" t="s">
        <v>10</v>
      </c>
      <c r="S6" t="s">
        <v>11</v>
      </c>
      <c r="T6" t="s">
        <v>12</v>
      </c>
      <c r="U6" s="3" t="s">
        <v>17</v>
      </c>
      <c r="V6" t="s">
        <v>13</v>
      </c>
      <c r="W6" t="s">
        <v>14</v>
      </c>
      <c r="X6" s="3" t="s">
        <v>18</v>
      </c>
      <c r="Y6" s="54" t="s">
        <v>30</v>
      </c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30"/>
      <c r="AL6" s="31" t="s">
        <v>28</v>
      </c>
      <c r="AM6" s="32"/>
      <c r="AN6" s="33"/>
      <c r="AO6" s="34" t="s">
        <v>29</v>
      </c>
      <c r="AP6" s="28"/>
      <c r="AQ6" s="41"/>
      <c r="AR6" s="41"/>
    </row>
    <row r="7" spans="1:44" s="3" customFormat="1" ht="28.5">
      <c r="A7" s="39">
        <v>1</v>
      </c>
      <c r="B7" s="37"/>
      <c r="C7" s="10"/>
      <c r="D7" s="10"/>
      <c r="E7" s="10"/>
      <c r="F7" s="10" t="s">
        <v>83</v>
      </c>
      <c r="G7" s="10"/>
      <c r="H7" s="10"/>
      <c r="I7" s="10"/>
      <c r="J7" s="10"/>
      <c r="K7" s="7"/>
      <c r="L7" s="9"/>
      <c r="N7" s="4"/>
      <c r="O7" s="4"/>
      <c r="P7" s="4"/>
      <c r="Q7" s="11"/>
      <c r="R7" s="8"/>
      <c r="S7" s="8"/>
      <c r="T7" s="8"/>
      <c r="U7" s="11"/>
      <c r="V7" s="8"/>
      <c r="W7" s="8"/>
      <c r="X7" s="11"/>
      <c r="Y7" s="27">
        <v>1</v>
      </c>
      <c r="Z7" s="27">
        <v>2</v>
      </c>
      <c r="AA7" s="27">
        <v>1</v>
      </c>
      <c r="AB7" s="27">
        <v>1</v>
      </c>
      <c r="AC7" s="27"/>
      <c r="AD7" s="27">
        <v>1</v>
      </c>
      <c r="AE7" s="27">
        <v>0</v>
      </c>
      <c r="AF7" s="35">
        <v>1</v>
      </c>
      <c r="AG7" s="35">
        <v>0</v>
      </c>
      <c r="AH7" s="35"/>
      <c r="AI7" s="17"/>
      <c r="AJ7" s="17"/>
      <c r="AK7" s="7"/>
      <c r="AL7" s="52">
        <f>SUM(Y7:AB7,AD7:AG7)</f>
        <v>7</v>
      </c>
      <c r="AM7" s="7"/>
      <c r="AN7" s="7"/>
      <c r="AO7" s="7">
        <f>SUM(AC7,AH7:AJ7)</f>
        <v>0</v>
      </c>
      <c r="AP7" s="7"/>
      <c r="AQ7" s="7"/>
      <c r="AR7" s="7"/>
    </row>
    <row r="8" spans="1:44" s="3" customFormat="1" ht="28.5">
      <c r="A8" s="39">
        <v>2</v>
      </c>
      <c r="B8" s="37"/>
      <c r="C8" s="10"/>
      <c r="D8" s="10"/>
      <c r="E8" s="10"/>
      <c r="F8" s="10" t="s">
        <v>83</v>
      </c>
      <c r="G8" s="10" t="s">
        <v>85</v>
      </c>
      <c r="H8" s="10"/>
      <c r="I8" s="10"/>
      <c r="J8" s="10"/>
      <c r="K8" s="7"/>
      <c r="L8" s="9"/>
      <c r="N8" s="4"/>
      <c r="O8" s="4"/>
      <c r="P8" s="4"/>
      <c r="Q8" s="11"/>
      <c r="R8" s="8"/>
      <c r="S8" s="8"/>
      <c r="T8" s="8"/>
      <c r="U8" s="11"/>
      <c r="V8" s="8"/>
      <c r="W8" s="8"/>
      <c r="X8" s="11"/>
      <c r="Y8" s="27">
        <v>1</v>
      </c>
      <c r="Z8" s="27">
        <v>2</v>
      </c>
      <c r="AA8" s="27">
        <v>2</v>
      </c>
      <c r="AB8" s="27">
        <v>2</v>
      </c>
      <c r="AC8" s="27"/>
      <c r="AD8" s="27">
        <v>1</v>
      </c>
      <c r="AE8" s="27">
        <v>1</v>
      </c>
      <c r="AF8" s="35">
        <v>1</v>
      </c>
      <c r="AG8" s="35">
        <v>1</v>
      </c>
      <c r="AH8" s="35"/>
      <c r="AI8" s="17"/>
      <c r="AJ8" s="17"/>
      <c r="AL8" s="52">
        <f t="shared" ref="AL8:AL32" si="0">SUM(Y8:AB8,AD8:AG8)</f>
        <v>11</v>
      </c>
      <c r="AO8" s="7">
        <f t="shared" ref="AO8:AO32" si="1">SUM(AC8,AH8:AJ8)</f>
        <v>0</v>
      </c>
    </row>
    <row r="9" spans="1:44" s="3" customFormat="1" ht="28.5">
      <c r="A9" s="39">
        <v>3</v>
      </c>
      <c r="B9" s="37"/>
      <c r="C9" s="10"/>
      <c r="D9" s="10"/>
      <c r="E9" s="10"/>
      <c r="F9" s="10">
        <v>4</v>
      </c>
      <c r="G9" s="10"/>
      <c r="H9" s="10"/>
      <c r="I9" s="10"/>
      <c r="J9" s="10"/>
      <c r="K9" s="7"/>
      <c r="L9" s="9"/>
      <c r="N9" s="4"/>
      <c r="O9" s="4"/>
      <c r="P9" s="4"/>
      <c r="Q9" s="11"/>
      <c r="R9" s="8"/>
      <c r="S9" s="8"/>
      <c r="T9" s="8"/>
      <c r="U9" s="11"/>
      <c r="V9" s="8"/>
      <c r="W9" s="8"/>
      <c r="X9" s="11"/>
      <c r="Y9" s="27">
        <v>1</v>
      </c>
      <c r="Z9" s="27">
        <v>1</v>
      </c>
      <c r="AA9" s="27">
        <v>1</v>
      </c>
      <c r="AB9" s="27">
        <v>1</v>
      </c>
      <c r="AC9" s="27"/>
      <c r="AD9" s="27"/>
      <c r="AE9" s="27">
        <v>1</v>
      </c>
      <c r="AF9" s="35">
        <v>1</v>
      </c>
      <c r="AG9" s="35">
        <v>1</v>
      </c>
      <c r="AH9" s="35"/>
      <c r="AI9" s="17"/>
      <c r="AJ9" s="17"/>
      <c r="AL9" s="52">
        <f t="shared" si="0"/>
        <v>7</v>
      </c>
      <c r="AO9" s="7">
        <f t="shared" si="1"/>
        <v>0</v>
      </c>
    </row>
    <row r="10" spans="1:44" s="3" customFormat="1" ht="28.5">
      <c r="A10" s="39">
        <v>4</v>
      </c>
      <c r="B10" s="37"/>
      <c r="C10" s="10" t="s">
        <v>84</v>
      </c>
      <c r="D10" s="10"/>
      <c r="E10" s="10"/>
      <c r="F10" s="10" t="s">
        <v>84</v>
      </c>
      <c r="G10" s="10"/>
      <c r="H10" s="10"/>
      <c r="I10" s="10"/>
      <c r="J10" s="10"/>
      <c r="K10" s="7"/>
      <c r="L10" s="9"/>
      <c r="N10" s="4"/>
      <c r="O10" s="4"/>
      <c r="P10" s="4"/>
      <c r="Q10" s="11"/>
      <c r="R10" s="8"/>
      <c r="S10" s="8"/>
      <c r="T10" s="8"/>
      <c r="U10" s="11"/>
      <c r="V10" s="8"/>
      <c r="W10" s="8"/>
      <c r="X10" s="11"/>
      <c r="Y10" s="27">
        <v>0</v>
      </c>
      <c r="Z10" s="27">
        <v>2</v>
      </c>
      <c r="AA10" s="27">
        <v>2</v>
      </c>
      <c r="AB10" s="27">
        <v>2</v>
      </c>
      <c r="AC10" s="27"/>
      <c r="AD10" s="27">
        <v>1</v>
      </c>
      <c r="AE10" s="27">
        <v>1</v>
      </c>
      <c r="AF10" s="35">
        <v>1</v>
      </c>
      <c r="AG10" s="35">
        <v>1</v>
      </c>
      <c r="AH10" s="35"/>
      <c r="AI10" s="17"/>
      <c r="AJ10" s="17"/>
      <c r="AL10" s="52">
        <f t="shared" si="0"/>
        <v>10</v>
      </c>
      <c r="AO10" s="7">
        <f t="shared" si="1"/>
        <v>0</v>
      </c>
    </row>
    <row r="11" spans="1:44" s="3" customFormat="1" ht="28.5">
      <c r="A11" s="39">
        <v>5</v>
      </c>
      <c r="B11" s="37"/>
      <c r="C11" s="10"/>
      <c r="D11" s="10"/>
      <c r="E11" s="10" t="s">
        <v>90</v>
      </c>
      <c r="F11" s="10"/>
      <c r="G11" s="10" t="s">
        <v>85</v>
      </c>
      <c r="H11" s="10" t="s">
        <v>82</v>
      </c>
      <c r="I11" s="10"/>
      <c r="J11" s="10"/>
      <c r="K11" s="7"/>
      <c r="L11" s="9"/>
      <c r="N11" s="4"/>
      <c r="O11" s="4"/>
      <c r="P11" s="4"/>
      <c r="Q11" s="11"/>
      <c r="R11" s="8"/>
      <c r="S11" s="8"/>
      <c r="T11" s="8"/>
      <c r="U11" s="11"/>
      <c r="V11" s="8"/>
      <c r="W11" s="8"/>
      <c r="X11" s="11"/>
      <c r="Y11" s="27">
        <v>1</v>
      </c>
      <c r="Z11" s="27">
        <v>2</v>
      </c>
      <c r="AA11" s="27">
        <v>2</v>
      </c>
      <c r="AB11" s="27">
        <v>2</v>
      </c>
      <c r="AC11" s="27"/>
      <c r="AD11" s="27">
        <v>1</v>
      </c>
      <c r="AE11" s="27">
        <v>1</v>
      </c>
      <c r="AF11" s="35">
        <v>1</v>
      </c>
      <c r="AG11" s="35">
        <v>2</v>
      </c>
      <c r="AH11" s="35"/>
      <c r="AI11" s="17"/>
      <c r="AJ11" s="17"/>
      <c r="AL11" s="52">
        <f t="shared" si="0"/>
        <v>12</v>
      </c>
      <c r="AO11" s="7">
        <f t="shared" si="1"/>
        <v>0</v>
      </c>
    </row>
    <row r="12" spans="1:44" s="3" customFormat="1" ht="28.5">
      <c r="A12" s="39">
        <v>6</v>
      </c>
      <c r="B12" s="37"/>
      <c r="C12" s="10"/>
      <c r="D12" s="10"/>
      <c r="E12" s="10"/>
      <c r="F12" s="10">
        <v>3</v>
      </c>
      <c r="G12" s="10">
        <v>3</v>
      </c>
      <c r="H12" s="10"/>
      <c r="I12" s="10"/>
      <c r="J12" s="10"/>
      <c r="K12" s="7"/>
      <c r="L12" s="9"/>
      <c r="N12" s="4"/>
      <c r="O12" s="4"/>
      <c r="P12" s="4"/>
      <c r="Q12" s="11"/>
      <c r="R12" s="8"/>
      <c r="S12" s="8"/>
      <c r="T12" s="8"/>
      <c r="U12" s="11"/>
      <c r="V12" s="8"/>
      <c r="W12" s="8"/>
      <c r="X12" s="11"/>
      <c r="Y12" s="27">
        <v>0</v>
      </c>
      <c r="Z12" s="27">
        <v>2</v>
      </c>
      <c r="AA12" s="27">
        <v>2</v>
      </c>
      <c r="AB12" s="27">
        <v>2</v>
      </c>
      <c r="AC12" s="27"/>
      <c r="AD12" s="27">
        <v>0</v>
      </c>
      <c r="AE12" s="27">
        <v>1</v>
      </c>
      <c r="AF12" s="35">
        <v>0</v>
      </c>
      <c r="AG12" s="35">
        <v>0</v>
      </c>
      <c r="AH12" s="35"/>
      <c r="AI12" s="17"/>
      <c r="AJ12" s="17"/>
      <c r="AL12" s="52">
        <f t="shared" si="0"/>
        <v>7</v>
      </c>
      <c r="AO12" s="7">
        <f t="shared" si="1"/>
        <v>0</v>
      </c>
    </row>
    <row r="13" spans="1:44" s="3" customFormat="1" ht="28.5">
      <c r="A13" s="39">
        <v>7</v>
      </c>
      <c r="B13" s="37"/>
      <c r="C13" s="10"/>
      <c r="D13" s="10"/>
      <c r="E13" s="10"/>
      <c r="F13" s="10">
        <v>4</v>
      </c>
      <c r="G13" s="10" t="s">
        <v>84</v>
      </c>
      <c r="H13" s="10"/>
      <c r="I13" s="10"/>
      <c r="J13" s="10"/>
      <c r="K13" s="7"/>
      <c r="L13" s="9"/>
      <c r="N13" s="4"/>
      <c r="O13" s="4"/>
      <c r="P13" s="4"/>
      <c r="Q13" s="11"/>
      <c r="R13" s="8"/>
      <c r="S13" s="8"/>
      <c r="T13" s="8"/>
      <c r="U13" s="11"/>
      <c r="V13" s="8"/>
      <c r="W13" s="8"/>
      <c r="X13" s="11"/>
      <c r="Y13" s="27">
        <v>2</v>
      </c>
      <c r="Z13" s="27">
        <v>2</v>
      </c>
      <c r="AA13" s="27">
        <v>2</v>
      </c>
      <c r="AB13" s="27">
        <v>1</v>
      </c>
      <c r="AC13" s="27"/>
      <c r="AD13" s="27">
        <v>1</v>
      </c>
      <c r="AE13" s="27">
        <v>1</v>
      </c>
      <c r="AF13" s="35">
        <v>1</v>
      </c>
      <c r="AG13" s="35">
        <v>1</v>
      </c>
      <c r="AH13" s="35"/>
      <c r="AI13" s="17"/>
      <c r="AJ13" s="17"/>
      <c r="AL13" s="52">
        <f t="shared" si="0"/>
        <v>11</v>
      </c>
      <c r="AO13" s="7">
        <f t="shared" si="1"/>
        <v>0</v>
      </c>
    </row>
    <row r="14" spans="1:44" s="3" customFormat="1" ht="28.5">
      <c r="A14" s="39">
        <v>8</v>
      </c>
      <c r="B14" s="37"/>
      <c r="C14" s="10"/>
      <c r="D14" s="10"/>
      <c r="E14" s="10" t="s">
        <v>92</v>
      </c>
      <c r="F14" s="10" t="s">
        <v>84</v>
      </c>
      <c r="G14" s="10"/>
      <c r="H14" s="10"/>
      <c r="I14" s="10"/>
      <c r="J14" s="10"/>
      <c r="K14" s="7"/>
      <c r="L14" s="9"/>
      <c r="N14" s="4"/>
      <c r="O14" s="4"/>
      <c r="P14" s="4"/>
      <c r="Q14" s="11"/>
      <c r="R14" s="8"/>
      <c r="S14" s="8"/>
      <c r="T14" s="8"/>
      <c r="U14" s="11"/>
      <c r="V14" s="8"/>
      <c r="W14" s="8"/>
      <c r="X14" s="11"/>
      <c r="Y14" s="27">
        <v>1</v>
      </c>
      <c r="Z14" s="27">
        <v>2</v>
      </c>
      <c r="AA14" s="27">
        <v>1</v>
      </c>
      <c r="AB14" s="27">
        <v>2</v>
      </c>
      <c r="AC14" s="27"/>
      <c r="AD14" s="27">
        <v>1</v>
      </c>
      <c r="AE14" s="27">
        <v>1</v>
      </c>
      <c r="AF14" s="35">
        <v>1</v>
      </c>
      <c r="AG14" s="35">
        <v>1</v>
      </c>
      <c r="AH14" s="35"/>
      <c r="AI14" s="17"/>
      <c r="AJ14" s="17"/>
      <c r="AL14" s="52">
        <f t="shared" si="0"/>
        <v>10</v>
      </c>
      <c r="AO14" s="68">
        <f t="shared" si="1"/>
        <v>0</v>
      </c>
    </row>
    <row r="15" spans="1:44" s="3" customFormat="1" ht="28.5">
      <c r="A15" s="39">
        <v>9</v>
      </c>
      <c r="B15" s="37"/>
      <c r="C15" s="10" t="s">
        <v>86</v>
      </c>
      <c r="D15" s="10"/>
      <c r="E15" s="10"/>
      <c r="F15" s="10" t="s">
        <v>86</v>
      </c>
      <c r="G15" s="10"/>
      <c r="H15" s="10"/>
      <c r="I15" s="10"/>
      <c r="J15" s="10"/>
      <c r="K15" s="7"/>
      <c r="L15" s="9"/>
      <c r="N15" s="4"/>
      <c r="O15" s="4"/>
      <c r="P15" s="4"/>
      <c r="Q15" s="11"/>
      <c r="R15" s="8"/>
      <c r="S15" s="8"/>
      <c r="T15" s="8"/>
      <c r="U15" s="11"/>
      <c r="V15" s="8"/>
      <c r="W15" s="8"/>
      <c r="X15" s="11"/>
      <c r="Y15" s="27">
        <v>1</v>
      </c>
      <c r="Z15" s="27">
        <v>2</v>
      </c>
      <c r="AA15" s="27">
        <v>2</v>
      </c>
      <c r="AB15" s="27">
        <v>2</v>
      </c>
      <c r="AC15" s="27"/>
      <c r="AD15" s="27">
        <v>1</v>
      </c>
      <c r="AE15" s="27">
        <v>1</v>
      </c>
      <c r="AF15" s="35">
        <v>1</v>
      </c>
      <c r="AG15" s="35">
        <v>2</v>
      </c>
      <c r="AH15" s="35"/>
      <c r="AI15" s="17"/>
      <c r="AJ15" s="17"/>
      <c r="AL15" s="52">
        <f t="shared" si="0"/>
        <v>12</v>
      </c>
      <c r="AO15" s="68">
        <f t="shared" si="1"/>
        <v>0</v>
      </c>
    </row>
    <row r="16" spans="1:44" s="3" customFormat="1" ht="28.5">
      <c r="A16" s="39">
        <v>10</v>
      </c>
      <c r="B16" s="37"/>
      <c r="C16" s="10"/>
      <c r="D16" s="10"/>
      <c r="E16" s="10"/>
      <c r="F16" s="10">
        <v>5</v>
      </c>
      <c r="G16" s="10"/>
      <c r="H16" s="10"/>
      <c r="I16" s="10"/>
      <c r="J16" s="10"/>
      <c r="K16" s="7"/>
      <c r="L16" s="9"/>
      <c r="N16" s="4"/>
      <c r="O16" s="4"/>
      <c r="P16" s="4"/>
      <c r="Q16" s="11"/>
      <c r="R16" s="8"/>
      <c r="S16" s="8"/>
      <c r="T16" s="8"/>
      <c r="U16" s="11"/>
      <c r="V16" s="8"/>
      <c r="W16" s="8"/>
      <c r="X16" s="11"/>
      <c r="Y16" s="27">
        <v>2</v>
      </c>
      <c r="Z16" s="27">
        <v>2</v>
      </c>
      <c r="AA16" s="27">
        <v>2</v>
      </c>
      <c r="AB16" s="27">
        <v>2</v>
      </c>
      <c r="AC16" s="27"/>
      <c r="AD16" s="27">
        <v>1</v>
      </c>
      <c r="AE16" s="27">
        <v>1</v>
      </c>
      <c r="AF16" s="35">
        <v>1</v>
      </c>
      <c r="AG16" s="35">
        <v>1</v>
      </c>
      <c r="AH16" s="35"/>
      <c r="AI16" s="17"/>
      <c r="AJ16" s="17"/>
      <c r="AL16" s="52">
        <f t="shared" si="0"/>
        <v>12</v>
      </c>
      <c r="AO16" s="68">
        <f t="shared" si="1"/>
        <v>0</v>
      </c>
    </row>
    <row r="17" spans="1:41" s="3" customFormat="1" ht="28.5">
      <c r="A17" s="39">
        <v>11</v>
      </c>
      <c r="B17" s="37"/>
      <c r="C17" s="10"/>
      <c r="D17" s="10"/>
      <c r="E17" s="10"/>
      <c r="F17" s="10" t="s">
        <v>86</v>
      </c>
      <c r="G17" s="10"/>
      <c r="H17" s="10"/>
      <c r="I17" s="10"/>
      <c r="J17" s="10" t="s">
        <v>84</v>
      </c>
      <c r="K17" s="7"/>
      <c r="L17" s="9"/>
      <c r="N17" s="4"/>
      <c r="O17" s="4"/>
      <c r="P17" s="4"/>
      <c r="Q17" s="11"/>
      <c r="R17" s="8"/>
      <c r="S17" s="8"/>
      <c r="T17" s="8"/>
      <c r="U17" s="11"/>
      <c r="V17" s="8"/>
      <c r="W17" s="8"/>
      <c r="X17" s="11"/>
      <c r="Y17" s="27">
        <v>2</v>
      </c>
      <c r="Z17" s="27">
        <v>2</v>
      </c>
      <c r="AA17" s="27">
        <v>2</v>
      </c>
      <c r="AB17" s="27">
        <v>2</v>
      </c>
      <c r="AC17" s="27"/>
      <c r="AD17" s="27">
        <v>1</v>
      </c>
      <c r="AE17" s="27">
        <v>1</v>
      </c>
      <c r="AF17" s="35">
        <v>1</v>
      </c>
      <c r="AG17" s="35">
        <v>1</v>
      </c>
      <c r="AH17" s="35"/>
      <c r="AI17" s="17"/>
      <c r="AJ17" s="17"/>
      <c r="AL17" s="52">
        <f t="shared" si="0"/>
        <v>12</v>
      </c>
      <c r="AO17" s="68">
        <f t="shared" si="1"/>
        <v>0</v>
      </c>
    </row>
    <row r="18" spans="1:41" s="3" customFormat="1" ht="28.5">
      <c r="A18" s="39">
        <v>12</v>
      </c>
      <c r="B18" s="37"/>
      <c r="C18" s="10"/>
      <c r="D18" s="10"/>
      <c r="E18" s="10" t="s">
        <v>100</v>
      </c>
      <c r="F18" s="10"/>
      <c r="G18" s="10"/>
      <c r="H18" s="10"/>
      <c r="I18" s="10"/>
      <c r="J18" s="10" t="s">
        <v>82</v>
      </c>
      <c r="K18" s="7"/>
      <c r="L18" s="9"/>
      <c r="N18" s="4"/>
      <c r="O18" s="4"/>
      <c r="P18" s="4"/>
      <c r="Q18" s="11"/>
      <c r="R18" s="8"/>
      <c r="S18" s="8"/>
      <c r="T18" s="8"/>
      <c r="U18" s="11"/>
      <c r="V18" s="8"/>
      <c r="W18" s="8"/>
      <c r="X18" s="11"/>
      <c r="Y18" s="27">
        <v>2</v>
      </c>
      <c r="Z18" s="27">
        <v>2</v>
      </c>
      <c r="AA18" s="27">
        <v>2</v>
      </c>
      <c r="AB18" s="27">
        <v>2</v>
      </c>
      <c r="AC18" s="27">
        <v>2</v>
      </c>
      <c r="AD18" s="27">
        <v>2</v>
      </c>
      <c r="AE18" s="27">
        <v>2</v>
      </c>
      <c r="AF18" s="35">
        <v>2</v>
      </c>
      <c r="AG18" s="35">
        <v>2</v>
      </c>
      <c r="AH18" s="35">
        <v>2</v>
      </c>
      <c r="AI18" s="17">
        <v>2</v>
      </c>
      <c r="AJ18" s="17">
        <v>2</v>
      </c>
      <c r="AL18" s="52">
        <f t="shared" si="0"/>
        <v>16</v>
      </c>
      <c r="AO18" s="68">
        <f t="shared" si="1"/>
        <v>8</v>
      </c>
    </row>
    <row r="19" spans="1:41" s="3" customFormat="1" ht="28.5">
      <c r="A19" s="39">
        <v>13</v>
      </c>
      <c r="B19" s="37"/>
      <c r="C19" s="10">
        <v>1</v>
      </c>
      <c r="D19" s="10"/>
      <c r="E19" s="10"/>
      <c r="F19" s="10"/>
      <c r="G19" s="10"/>
      <c r="H19" s="10"/>
      <c r="I19" s="10"/>
      <c r="J19" s="10"/>
      <c r="K19" s="7"/>
      <c r="L19" s="9"/>
      <c r="N19" s="4"/>
      <c r="O19" s="4"/>
      <c r="P19" s="4"/>
      <c r="Q19" s="11"/>
      <c r="R19" s="8"/>
      <c r="S19" s="8"/>
      <c r="T19" s="8"/>
      <c r="U19" s="11"/>
      <c r="V19" s="8"/>
      <c r="W19" s="8"/>
      <c r="X19" s="11"/>
      <c r="Y19" s="27">
        <v>0</v>
      </c>
      <c r="Z19" s="27">
        <v>2</v>
      </c>
      <c r="AA19" s="27">
        <v>2</v>
      </c>
      <c r="AB19" s="27">
        <v>1</v>
      </c>
      <c r="AC19" s="27"/>
      <c r="AD19" s="27">
        <v>1</v>
      </c>
      <c r="AE19" s="27">
        <v>0</v>
      </c>
      <c r="AF19" s="35">
        <v>1</v>
      </c>
      <c r="AG19" s="35">
        <v>0</v>
      </c>
      <c r="AH19" s="35"/>
      <c r="AI19" s="17"/>
      <c r="AJ19" s="17"/>
      <c r="AL19" s="52">
        <f t="shared" si="0"/>
        <v>7</v>
      </c>
      <c r="AO19" s="68">
        <f t="shared" si="1"/>
        <v>0</v>
      </c>
    </row>
    <row r="20" spans="1:41" s="3" customFormat="1" ht="28.5">
      <c r="A20" s="39">
        <v>14</v>
      </c>
      <c r="B20" s="37"/>
      <c r="C20" s="10"/>
      <c r="D20" s="10"/>
      <c r="E20" s="10" t="s">
        <v>82</v>
      </c>
      <c r="F20" s="10" t="s">
        <v>86</v>
      </c>
      <c r="G20" s="10"/>
      <c r="H20" s="10"/>
      <c r="I20" s="10"/>
      <c r="J20" s="10"/>
      <c r="K20" s="7"/>
      <c r="L20" s="9"/>
      <c r="N20" s="4"/>
      <c r="O20" s="4"/>
      <c r="P20" s="4"/>
      <c r="Q20" s="11"/>
      <c r="R20" s="8"/>
      <c r="S20" s="8"/>
      <c r="T20" s="8"/>
      <c r="U20" s="11"/>
      <c r="V20" s="8"/>
      <c r="W20" s="8"/>
      <c r="X20" s="11"/>
      <c r="Y20" s="27">
        <v>2</v>
      </c>
      <c r="Z20" s="27">
        <v>2</v>
      </c>
      <c r="AA20" s="27">
        <v>2</v>
      </c>
      <c r="AB20" s="27">
        <v>2</v>
      </c>
      <c r="AC20" s="27"/>
      <c r="AD20" s="27">
        <v>1</v>
      </c>
      <c r="AE20" s="27">
        <v>1</v>
      </c>
      <c r="AF20" s="35">
        <v>0</v>
      </c>
      <c r="AG20" s="35">
        <v>0</v>
      </c>
      <c r="AH20" s="35"/>
      <c r="AI20" s="17"/>
      <c r="AJ20" s="17"/>
      <c r="AL20" s="52">
        <f t="shared" si="0"/>
        <v>10</v>
      </c>
      <c r="AO20" s="68">
        <f t="shared" si="1"/>
        <v>0</v>
      </c>
    </row>
    <row r="21" spans="1:41" s="3" customFormat="1" ht="28.5">
      <c r="A21" s="39">
        <v>15</v>
      </c>
      <c r="B21" s="37"/>
      <c r="C21" s="10"/>
      <c r="D21" s="10"/>
      <c r="E21" s="10"/>
      <c r="F21" s="10">
        <v>4</v>
      </c>
      <c r="G21" s="10"/>
      <c r="H21" s="10"/>
      <c r="I21" s="10"/>
      <c r="J21" s="10"/>
      <c r="K21" s="7"/>
      <c r="L21" s="9"/>
      <c r="N21" s="4"/>
      <c r="O21" s="4"/>
      <c r="P21" s="4"/>
      <c r="Q21" s="11"/>
      <c r="R21" s="8"/>
      <c r="S21" s="8"/>
      <c r="T21" s="8"/>
      <c r="U21" s="11"/>
      <c r="V21" s="8"/>
      <c r="W21" s="8"/>
      <c r="X21" s="11"/>
      <c r="Y21" s="27">
        <v>2</v>
      </c>
      <c r="Z21" s="27">
        <v>2</v>
      </c>
      <c r="AA21" s="27">
        <v>2</v>
      </c>
      <c r="AB21" s="27">
        <v>2</v>
      </c>
      <c r="AC21" s="27"/>
      <c r="AD21" s="27">
        <v>0</v>
      </c>
      <c r="AE21" s="27">
        <v>1</v>
      </c>
      <c r="AF21" s="35">
        <v>0</v>
      </c>
      <c r="AG21" s="35">
        <v>0</v>
      </c>
      <c r="AH21" s="35"/>
      <c r="AI21" s="17"/>
      <c r="AJ21" s="17"/>
      <c r="AL21" s="52">
        <f t="shared" si="0"/>
        <v>9</v>
      </c>
      <c r="AO21" s="68">
        <f t="shared" si="1"/>
        <v>0</v>
      </c>
    </row>
    <row r="22" spans="1:41" s="3" customFormat="1" ht="28.5">
      <c r="A22" s="39">
        <v>16</v>
      </c>
      <c r="B22" s="37"/>
      <c r="C22" s="10"/>
      <c r="D22" s="10"/>
      <c r="E22" s="10" t="s">
        <v>90</v>
      </c>
      <c r="F22" s="10"/>
      <c r="G22" s="10"/>
      <c r="H22" s="10"/>
      <c r="I22" s="10"/>
      <c r="J22" s="10"/>
      <c r="K22" s="7"/>
      <c r="L22" s="9"/>
      <c r="N22" s="4"/>
      <c r="O22" s="4"/>
      <c r="P22" s="4"/>
      <c r="Q22" s="11"/>
      <c r="R22" s="8"/>
      <c r="S22" s="8"/>
      <c r="T22" s="8"/>
      <c r="U22" s="11"/>
      <c r="V22" s="8"/>
      <c r="W22" s="8"/>
      <c r="X22" s="11"/>
      <c r="Y22" s="27">
        <v>2</v>
      </c>
      <c r="Z22" s="27">
        <v>2</v>
      </c>
      <c r="AA22" s="27">
        <v>2</v>
      </c>
      <c r="AB22" s="27">
        <v>2</v>
      </c>
      <c r="AC22" s="27"/>
      <c r="AD22" s="27">
        <v>1</v>
      </c>
      <c r="AE22" s="27">
        <v>1</v>
      </c>
      <c r="AF22" s="35">
        <v>1</v>
      </c>
      <c r="AG22" s="35">
        <v>1</v>
      </c>
      <c r="AH22" s="35"/>
      <c r="AI22" s="17"/>
      <c r="AJ22" s="17"/>
      <c r="AL22" s="52">
        <f t="shared" si="0"/>
        <v>12</v>
      </c>
      <c r="AO22" s="68">
        <f t="shared" si="1"/>
        <v>0</v>
      </c>
    </row>
    <row r="23" spans="1:41" s="3" customFormat="1" ht="28.5">
      <c r="A23" s="39">
        <v>17</v>
      </c>
      <c r="B23" s="37"/>
      <c r="C23" s="10"/>
      <c r="D23" s="10"/>
      <c r="E23" s="10"/>
      <c r="F23" s="10">
        <v>3</v>
      </c>
      <c r="G23" s="10"/>
      <c r="H23" s="10"/>
      <c r="I23" s="10"/>
      <c r="J23" s="10"/>
      <c r="K23" s="7"/>
      <c r="L23" s="9"/>
      <c r="N23" s="4"/>
      <c r="O23" s="4"/>
      <c r="P23" s="4"/>
      <c r="Q23" s="11"/>
      <c r="R23" s="8"/>
      <c r="S23" s="8"/>
      <c r="T23" s="8"/>
      <c r="U23" s="11"/>
      <c r="V23" s="8"/>
      <c r="W23" s="8"/>
      <c r="X23" s="11"/>
      <c r="Y23" s="27">
        <v>2</v>
      </c>
      <c r="Z23" s="27">
        <v>1</v>
      </c>
      <c r="AA23" s="27">
        <v>1</v>
      </c>
      <c r="AB23" s="27">
        <v>1</v>
      </c>
      <c r="AC23" s="27"/>
      <c r="AD23" s="27">
        <v>0</v>
      </c>
      <c r="AE23" s="27">
        <v>1</v>
      </c>
      <c r="AF23" s="35">
        <v>0</v>
      </c>
      <c r="AG23" s="35">
        <v>0</v>
      </c>
      <c r="AH23" s="35"/>
      <c r="AI23" s="17"/>
      <c r="AJ23" s="17"/>
      <c r="AL23" s="52">
        <f t="shared" si="0"/>
        <v>6</v>
      </c>
      <c r="AO23" s="68">
        <f t="shared" si="1"/>
        <v>0</v>
      </c>
    </row>
    <row r="24" spans="1:41" s="3" customFormat="1" ht="28.5">
      <c r="A24" s="39">
        <v>18</v>
      </c>
      <c r="B24" s="37"/>
      <c r="C24" s="10"/>
      <c r="D24" s="10"/>
      <c r="E24" s="10" t="s">
        <v>92</v>
      </c>
      <c r="F24" s="10"/>
      <c r="G24" s="10"/>
      <c r="H24" s="10"/>
      <c r="I24" s="10"/>
      <c r="J24" s="10"/>
      <c r="K24" s="7"/>
      <c r="L24" s="9"/>
      <c r="N24" s="4"/>
      <c r="O24" s="4"/>
      <c r="P24" s="4"/>
      <c r="Q24" s="11"/>
      <c r="R24" s="8"/>
      <c r="S24" s="8"/>
      <c r="T24" s="8"/>
      <c r="U24" s="11"/>
      <c r="V24" s="8"/>
      <c r="W24" s="8"/>
      <c r="X24" s="11"/>
      <c r="Y24" s="27">
        <v>2</v>
      </c>
      <c r="Z24" s="27">
        <v>2</v>
      </c>
      <c r="AA24" s="27">
        <v>2</v>
      </c>
      <c r="AB24" s="27">
        <v>2</v>
      </c>
      <c r="AC24" s="27"/>
      <c r="AD24" s="27">
        <v>1</v>
      </c>
      <c r="AE24" s="27">
        <v>1</v>
      </c>
      <c r="AF24" s="35">
        <v>1</v>
      </c>
      <c r="AG24" s="35">
        <v>2</v>
      </c>
      <c r="AH24" s="35"/>
      <c r="AI24" s="17"/>
      <c r="AJ24" s="17"/>
      <c r="AL24" s="52">
        <f t="shared" si="0"/>
        <v>13</v>
      </c>
      <c r="AO24" s="68">
        <f t="shared" si="1"/>
        <v>0</v>
      </c>
    </row>
    <row r="25" spans="1:41" s="3" customFormat="1" ht="28.5">
      <c r="A25" s="39">
        <v>19</v>
      </c>
      <c r="B25" s="37"/>
      <c r="C25" s="10"/>
      <c r="D25" s="10"/>
      <c r="E25" s="10"/>
      <c r="F25" s="10" t="s">
        <v>86</v>
      </c>
      <c r="G25" s="10"/>
      <c r="H25" s="10"/>
      <c r="I25" s="10"/>
      <c r="J25" s="10"/>
      <c r="K25" s="7"/>
      <c r="L25" s="9"/>
      <c r="N25" s="4"/>
      <c r="O25" s="4"/>
      <c r="P25" s="4"/>
      <c r="Q25" s="11"/>
      <c r="R25" s="8"/>
      <c r="S25" s="8"/>
      <c r="T25" s="8"/>
      <c r="U25" s="11"/>
      <c r="V25" s="8"/>
      <c r="W25" s="8"/>
      <c r="X25" s="11"/>
      <c r="Y25" s="27">
        <v>0</v>
      </c>
      <c r="Z25" s="27">
        <v>2</v>
      </c>
      <c r="AA25" s="27">
        <v>2</v>
      </c>
      <c r="AB25" s="27">
        <v>2</v>
      </c>
      <c r="AC25" s="27"/>
      <c r="AD25" s="27">
        <v>1</v>
      </c>
      <c r="AE25" s="27">
        <v>1</v>
      </c>
      <c r="AF25" s="35">
        <v>1</v>
      </c>
      <c r="AG25" s="35">
        <v>2</v>
      </c>
      <c r="AH25" s="35"/>
      <c r="AI25" s="17"/>
      <c r="AJ25" s="17"/>
      <c r="AL25" s="52">
        <f t="shared" si="0"/>
        <v>11</v>
      </c>
      <c r="AO25" s="68">
        <f t="shared" si="1"/>
        <v>0</v>
      </c>
    </row>
    <row r="26" spans="1:41" s="3" customFormat="1" ht="28.5">
      <c r="A26" s="39">
        <v>20</v>
      </c>
      <c r="B26" s="37"/>
      <c r="C26" s="10"/>
      <c r="D26" s="10"/>
      <c r="E26" s="10"/>
      <c r="F26" s="10"/>
      <c r="G26" s="10" t="s">
        <v>85</v>
      </c>
      <c r="H26" s="10"/>
      <c r="I26" s="10"/>
      <c r="J26" s="10"/>
      <c r="K26" s="7"/>
      <c r="L26" s="9"/>
      <c r="N26" s="4"/>
      <c r="O26" s="4"/>
      <c r="P26" s="4"/>
      <c r="Q26" s="11"/>
      <c r="R26" s="8"/>
      <c r="S26" s="8"/>
      <c r="T26" s="8"/>
      <c r="U26" s="11"/>
      <c r="V26" s="8"/>
      <c r="W26" s="8"/>
      <c r="X26" s="11"/>
      <c r="Y26" s="27">
        <v>2</v>
      </c>
      <c r="Z26" s="27">
        <v>2</v>
      </c>
      <c r="AA26" s="27">
        <v>2</v>
      </c>
      <c r="AB26" s="27">
        <v>2</v>
      </c>
      <c r="AC26" s="27"/>
      <c r="AD26" s="27">
        <v>1</v>
      </c>
      <c r="AE26" s="27">
        <v>1</v>
      </c>
      <c r="AF26" s="35">
        <v>1</v>
      </c>
      <c r="AG26" s="35">
        <v>1</v>
      </c>
      <c r="AH26" s="35"/>
      <c r="AI26" s="17"/>
      <c r="AJ26" s="17"/>
      <c r="AL26" s="52">
        <f t="shared" si="0"/>
        <v>12</v>
      </c>
      <c r="AO26" s="68">
        <f t="shared" si="1"/>
        <v>0</v>
      </c>
    </row>
    <row r="27" spans="1:41" s="3" customFormat="1" ht="28.5">
      <c r="A27" s="39">
        <v>21</v>
      </c>
      <c r="B27" s="37"/>
      <c r="C27" s="10">
        <v>4</v>
      </c>
      <c r="D27" s="10"/>
      <c r="E27" s="10"/>
      <c r="F27" s="10" t="s">
        <v>83</v>
      </c>
      <c r="G27" s="10"/>
      <c r="H27" s="10"/>
      <c r="I27" s="10"/>
      <c r="J27" s="10"/>
      <c r="K27" s="7"/>
      <c r="L27" s="9"/>
      <c r="N27" s="4"/>
      <c r="O27" s="4"/>
      <c r="P27" s="4"/>
      <c r="Q27" s="11"/>
      <c r="R27" s="8"/>
      <c r="S27" s="8"/>
      <c r="T27" s="8"/>
      <c r="U27" s="11"/>
      <c r="V27" s="8"/>
      <c r="W27" s="8"/>
      <c r="X27" s="11"/>
      <c r="Y27" s="27">
        <v>2</v>
      </c>
      <c r="Z27" s="27">
        <v>2</v>
      </c>
      <c r="AA27" s="27">
        <v>2</v>
      </c>
      <c r="AB27" s="27">
        <v>2</v>
      </c>
      <c r="AC27" s="27"/>
      <c r="AD27" s="27">
        <v>1</v>
      </c>
      <c r="AE27" s="27">
        <v>1</v>
      </c>
      <c r="AF27" s="35">
        <v>0</v>
      </c>
      <c r="AG27" s="35">
        <v>1</v>
      </c>
      <c r="AH27" s="35"/>
      <c r="AI27" s="17"/>
      <c r="AJ27" s="17"/>
      <c r="AL27" s="52">
        <f t="shared" si="0"/>
        <v>11</v>
      </c>
      <c r="AO27" s="68">
        <f t="shared" si="1"/>
        <v>0</v>
      </c>
    </row>
    <row r="28" spans="1:41" s="3" customFormat="1" ht="28.5">
      <c r="A28" s="39">
        <v>22</v>
      </c>
      <c r="B28" s="37"/>
      <c r="C28" s="10"/>
      <c r="D28" s="10"/>
      <c r="E28" s="10"/>
      <c r="F28" s="10"/>
      <c r="G28" s="10"/>
      <c r="H28" s="10"/>
      <c r="I28" s="10"/>
      <c r="J28" s="10"/>
      <c r="K28" s="7"/>
      <c r="L28" s="9"/>
      <c r="N28" s="4"/>
      <c r="O28" s="4"/>
      <c r="P28" s="4"/>
      <c r="Q28" s="11"/>
      <c r="R28" s="8"/>
      <c r="S28" s="8"/>
      <c r="T28" s="8"/>
      <c r="U28" s="11"/>
      <c r="V28" s="8"/>
      <c r="W28" s="8"/>
      <c r="X28" s="11"/>
      <c r="Y28" s="27">
        <v>2</v>
      </c>
      <c r="Z28" s="27">
        <v>2</v>
      </c>
      <c r="AA28" s="27">
        <v>2</v>
      </c>
      <c r="AB28" s="27">
        <v>2</v>
      </c>
      <c r="AC28" s="27"/>
      <c r="AD28" s="27">
        <v>1</v>
      </c>
      <c r="AE28" s="27">
        <v>0</v>
      </c>
      <c r="AF28" s="35">
        <v>0</v>
      </c>
      <c r="AG28" s="35">
        <v>0</v>
      </c>
      <c r="AH28" s="35"/>
      <c r="AI28" s="17"/>
      <c r="AJ28" s="17"/>
      <c r="AL28" s="52">
        <f t="shared" si="0"/>
        <v>9</v>
      </c>
      <c r="AO28" s="68">
        <f t="shared" si="1"/>
        <v>0</v>
      </c>
    </row>
    <row r="29" spans="1:41" s="3" customFormat="1" ht="28.5">
      <c r="A29" s="39">
        <v>23</v>
      </c>
      <c r="B29" s="37"/>
      <c r="C29" s="10"/>
      <c r="D29" s="10"/>
      <c r="E29" s="10"/>
      <c r="F29" s="10" t="s">
        <v>84</v>
      </c>
      <c r="G29" s="10"/>
      <c r="H29" s="10"/>
      <c r="I29" s="10"/>
      <c r="J29" s="10"/>
      <c r="K29" s="7"/>
      <c r="L29" s="9"/>
      <c r="N29" s="4"/>
      <c r="O29" s="4"/>
      <c r="P29" s="4"/>
      <c r="Q29" s="11"/>
      <c r="R29" s="8"/>
      <c r="S29" s="8"/>
      <c r="T29" s="8"/>
      <c r="U29" s="11"/>
      <c r="V29" s="8"/>
      <c r="W29" s="8"/>
      <c r="X29" s="11"/>
      <c r="Y29" s="27">
        <v>2</v>
      </c>
      <c r="Z29" s="27">
        <v>2</v>
      </c>
      <c r="AA29" s="27">
        <v>2</v>
      </c>
      <c r="AB29" s="27">
        <v>2</v>
      </c>
      <c r="AC29" s="27"/>
      <c r="AD29" s="27">
        <v>1</v>
      </c>
      <c r="AE29" s="27">
        <v>1</v>
      </c>
      <c r="AF29" s="35">
        <v>1</v>
      </c>
      <c r="AG29" s="35">
        <v>1</v>
      </c>
      <c r="AH29" s="35"/>
      <c r="AI29" s="17"/>
      <c r="AJ29" s="17"/>
      <c r="AL29" s="52">
        <f t="shared" si="0"/>
        <v>12</v>
      </c>
      <c r="AO29" s="68">
        <f t="shared" si="1"/>
        <v>0</v>
      </c>
    </row>
    <row r="30" spans="1:41" s="3" customFormat="1" ht="28.5">
      <c r="A30" s="39">
        <v>24</v>
      </c>
      <c r="B30" s="37"/>
      <c r="C30" s="10"/>
      <c r="D30" s="10"/>
      <c r="E30" s="10"/>
      <c r="F30" s="10" t="s">
        <v>83</v>
      </c>
      <c r="G30" s="10"/>
      <c r="H30" s="10"/>
      <c r="I30" s="10"/>
      <c r="J30" s="10"/>
      <c r="K30" s="7"/>
      <c r="L30" s="9"/>
      <c r="N30" s="4"/>
      <c r="O30" s="4"/>
      <c r="P30" s="4"/>
      <c r="Q30" s="11"/>
      <c r="R30" s="8"/>
      <c r="S30" s="8"/>
      <c r="T30" s="8"/>
      <c r="U30" s="11"/>
      <c r="V30" s="8"/>
      <c r="W30" s="8"/>
      <c r="X30" s="11"/>
      <c r="Y30" s="27">
        <v>2</v>
      </c>
      <c r="Z30" s="27">
        <v>2</v>
      </c>
      <c r="AA30" s="27">
        <v>2</v>
      </c>
      <c r="AB30" s="27">
        <v>1</v>
      </c>
      <c r="AC30" s="27"/>
      <c r="AD30" s="27">
        <v>1</v>
      </c>
      <c r="AE30" s="27">
        <v>0</v>
      </c>
      <c r="AF30" s="35">
        <v>0</v>
      </c>
      <c r="AG30" s="35">
        <v>0</v>
      </c>
      <c r="AH30" s="35"/>
      <c r="AI30" s="17"/>
      <c r="AJ30" s="17"/>
      <c r="AL30" s="52">
        <f t="shared" si="0"/>
        <v>8</v>
      </c>
      <c r="AO30" s="68">
        <f t="shared" si="1"/>
        <v>0</v>
      </c>
    </row>
    <row r="31" spans="1:41" s="3" customFormat="1" ht="28.5">
      <c r="A31" s="39">
        <v>25</v>
      </c>
      <c r="B31" s="37"/>
      <c r="C31" s="10"/>
      <c r="D31" s="10"/>
      <c r="E31" s="10"/>
      <c r="F31" s="10"/>
      <c r="G31" s="10" t="s">
        <v>85</v>
      </c>
      <c r="H31" s="10"/>
      <c r="I31" s="10"/>
      <c r="J31" s="10" t="s">
        <v>82</v>
      </c>
      <c r="K31" s="7"/>
      <c r="L31" s="9"/>
      <c r="N31" s="4"/>
      <c r="O31" s="4"/>
      <c r="P31" s="4"/>
      <c r="Q31" s="11"/>
      <c r="R31" s="8"/>
      <c r="S31" s="8"/>
      <c r="T31" s="8"/>
      <c r="U31" s="11"/>
      <c r="V31" s="8"/>
      <c r="W31" s="8"/>
      <c r="X31" s="11"/>
      <c r="Y31" s="27">
        <v>2</v>
      </c>
      <c r="Z31" s="27">
        <v>2</v>
      </c>
      <c r="AA31" s="27">
        <v>2</v>
      </c>
      <c r="AB31" s="27">
        <v>2</v>
      </c>
      <c r="AC31" s="27"/>
      <c r="AD31" s="27">
        <v>1</v>
      </c>
      <c r="AE31" s="27">
        <v>1</v>
      </c>
      <c r="AF31" s="35">
        <v>1</v>
      </c>
      <c r="AG31" s="35">
        <v>0</v>
      </c>
      <c r="AH31" s="35"/>
      <c r="AI31" s="17"/>
      <c r="AJ31" s="17"/>
      <c r="AL31" s="52">
        <f t="shared" si="0"/>
        <v>11</v>
      </c>
      <c r="AO31" s="68">
        <f t="shared" si="1"/>
        <v>0</v>
      </c>
    </row>
    <row r="32" spans="1:41" s="3" customFormat="1" ht="30" customHeight="1">
      <c r="A32" s="39">
        <v>26</v>
      </c>
      <c r="B32" s="37"/>
      <c r="C32" s="10"/>
      <c r="D32" s="10"/>
      <c r="E32" s="10"/>
      <c r="F32" s="10"/>
      <c r="G32" s="10" t="s">
        <v>85</v>
      </c>
      <c r="H32" s="10"/>
      <c r="I32" s="10"/>
      <c r="J32" s="10"/>
      <c r="K32" s="7"/>
      <c r="L32" s="9" t="e">
        <f t="shared" ref="L32" si="2">AVERAGE(Q32,U32,X32)*2*1.5</f>
        <v>#REF!</v>
      </c>
      <c r="N32" s="4" t="e">
        <f>VLOOKUP(C32,#REF!,2,FALSE)</f>
        <v>#REF!</v>
      </c>
      <c r="O32" s="4" t="e">
        <f>VLOOKUP(H32,#REF!,2,FALSE)</f>
        <v>#REF!</v>
      </c>
      <c r="P32" s="4" t="e">
        <f>VLOOKUP(J32,#REF!,2,FALSE)</f>
        <v>#REF!</v>
      </c>
      <c r="Q32" s="11" t="e">
        <f t="shared" ref="Q32" si="3">MAX(N32,O32,P32)</f>
        <v>#REF!</v>
      </c>
      <c r="R32" s="8" t="e">
        <f>VLOOKUP(D32,#REF!,2,FALSE)</f>
        <v>#REF!</v>
      </c>
      <c r="S32" s="8" t="e">
        <f>VLOOKUP(I32,#REF!,2,FALSE)</f>
        <v>#REF!</v>
      </c>
      <c r="T32" s="8" t="e">
        <f>VLOOKUP(E32,#REF!,2,FALSE)</f>
        <v>#REF!</v>
      </c>
      <c r="U32" s="11" t="e">
        <f t="shared" ref="U32" si="4">MAX(R32,S32,T32)</f>
        <v>#REF!</v>
      </c>
      <c r="V32" s="8" t="e">
        <f>VLOOKUP(F32,#REF!,2,FALSE)</f>
        <v>#REF!</v>
      </c>
      <c r="W32" s="8" t="e">
        <f>VLOOKUP(G32,#REF!,2,FALSE)</f>
        <v>#REF!</v>
      </c>
      <c r="X32" s="11" t="e">
        <f t="shared" ref="X32" si="5">MAX(V32,W32)</f>
        <v>#REF!</v>
      </c>
      <c r="Y32" s="27">
        <v>2</v>
      </c>
      <c r="Z32" s="27">
        <v>2</v>
      </c>
      <c r="AA32" s="27">
        <v>2</v>
      </c>
      <c r="AB32" s="27">
        <v>2</v>
      </c>
      <c r="AC32" s="27"/>
      <c r="AD32" s="27">
        <v>1</v>
      </c>
      <c r="AE32" s="27">
        <v>1</v>
      </c>
      <c r="AF32" s="35">
        <v>1</v>
      </c>
      <c r="AG32" s="35">
        <v>1</v>
      </c>
      <c r="AH32" s="35"/>
      <c r="AI32" s="17"/>
      <c r="AJ32" s="17"/>
      <c r="AL32" s="52">
        <f t="shared" si="0"/>
        <v>12</v>
      </c>
      <c r="AO32" s="68">
        <f t="shared" si="1"/>
        <v>0</v>
      </c>
    </row>
    <row r="33" s="55" customFormat="1"/>
    <row r="34" s="55" customFormat="1"/>
    <row r="35" s="55" customFormat="1"/>
    <row r="36" s="55" customFormat="1"/>
    <row r="37" s="55" customFormat="1"/>
    <row r="38" s="55" customFormat="1"/>
    <row r="39" s="55" customFormat="1"/>
    <row r="40" s="55" customFormat="1"/>
    <row r="41" s="55" customFormat="1"/>
  </sheetData>
  <mergeCells count="2">
    <mergeCell ref="A33:XFD41"/>
    <mergeCell ref="Y6:AJ6"/>
  </mergeCells>
  <conditionalFormatting sqref="C7:J32">
    <cfRule type="containsText" dxfId="68" priority="31" operator="containsText" text="6A">
      <formula>NOT(ISERROR(SEARCH("6A",C7)))</formula>
    </cfRule>
    <cfRule type="containsText" dxfId="67" priority="32" operator="containsText" text="5C">
      <formula>NOT(ISERROR(SEARCH("5C",C7)))</formula>
    </cfRule>
    <cfRule type="containsText" dxfId="66" priority="33" operator="containsText" text="5B">
      <formula>NOT(ISERROR(SEARCH("5B",C7)))</formula>
    </cfRule>
    <cfRule type="containsText" dxfId="65" priority="34" operator="containsText" text="5A">
      <formula>NOT(ISERROR(SEARCH("5A",C7)))</formula>
    </cfRule>
    <cfRule type="containsText" dxfId="64" priority="35" operator="containsText" text="4C">
      <formula>NOT(ISERROR(SEARCH("4C",C7)))</formula>
    </cfRule>
    <cfRule type="containsText" dxfId="63" priority="36" operator="containsText" text="4B">
      <formula>NOT(ISERROR(SEARCH("4B",C7)))</formula>
    </cfRule>
    <cfRule type="containsText" dxfId="62" priority="37" operator="containsText" text="4A">
      <formula>NOT(ISERROR(SEARCH("4A",C7)))</formula>
    </cfRule>
  </conditionalFormatting>
  <conditionalFormatting sqref="C7:J32">
    <cfRule type="containsText" dxfId="61" priority="30" operator="containsText" text="3C">
      <formula>NOT(ISERROR(SEARCH("3C",C7)))</formula>
    </cfRule>
  </conditionalFormatting>
  <conditionalFormatting sqref="I7:I31 J7:J32 C7:H32">
    <cfRule type="cellIs" dxfId="60" priority="29" operator="between">
      <formula>1</formula>
      <formula>7</formula>
    </cfRule>
  </conditionalFormatting>
  <conditionalFormatting sqref="Y7:AJ32">
    <cfRule type="containsText" dxfId="59" priority="26" operator="containsText" text="2">
      <formula>NOT(ISERROR(SEARCH("2",Y7)))</formula>
    </cfRule>
    <cfRule type="containsText" dxfId="58" priority="27" operator="containsText" text="1">
      <formula>NOT(ISERROR(SEARCH("1",Y7)))</formula>
    </cfRule>
    <cfRule type="containsText" dxfId="57" priority="28" operator="containsText" text="0">
      <formula>NOT(ISERROR(SEARCH("0",Y7)))</formula>
    </cfRule>
  </conditionalFormatting>
  <conditionalFormatting sqref="AL7:AL32">
    <cfRule type="cellIs" dxfId="56" priority="20" operator="equal">
      <formula>16</formula>
    </cfRule>
    <cfRule type="cellIs" dxfId="55" priority="21" operator="between">
      <formula>14</formula>
      <formula>15</formula>
    </cfRule>
    <cfRule type="cellIs" dxfId="54" priority="22" operator="between">
      <formula>11</formula>
      <formula>13</formula>
    </cfRule>
    <cfRule type="cellIs" dxfId="53" priority="23" operator="between">
      <formula>7</formula>
      <formula>10</formula>
    </cfRule>
    <cfRule type="cellIs" dxfId="52" priority="24" operator="between">
      <formula>3</formula>
      <formula>6</formula>
    </cfRule>
    <cfRule type="cellIs" dxfId="51" priority="25" operator="between">
      <formula>0</formula>
      <formula>2</formula>
    </cfRule>
  </conditionalFormatting>
  <conditionalFormatting sqref="AO7:AO32">
    <cfRule type="cellIs" dxfId="50" priority="15" operator="equal">
      <formula>6</formula>
    </cfRule>
    <cfRule type="cellIs" dxfId="49" priority="16" operator="equal">
      <formula>5</formula>
    </cfRule>
    <cfRule type="cellIs" dxfId="48" priority="17" operator="between">
      <formula>3</formula>
      <formula>4</formula>
    </cfRule>
    <cfRule type="cellIs" dxfId="47" priority="18" operator="between">
      <formula>1</formula>
      <formula>2</formula>
    </cfRule>
    <cfRule type="cellIs" dxfId="46" priority="19" operator="equal">
      <formula>0</formula>
    </cfRule>
  </conditionalFormatting>
  <conditionalFormatting sqref="AO7:AO32">
    <cfRule type="cellIs" dxfId="45" priority="7" operator="equal">
      <formula>8</formula>
    </cfRule>
    <cfRule type="cellIs" dxfId="44" priority="8" operator="between">
      <formula>6</formula>
      <formula>7</formula>
    </cfRule>
    <cfRule type="cellIs" dxfId="43" priority="9" operator="between">
      <formula>4</formula>
      <formula>5</formula>
    </cfRule>
    <cfRule type="cellIs" dxfId="42" priority="10" operator="between">
      <formula>1</formula>
      <formula>3</formula>
    </cfRule>
    <cfRule type="cellIs" dxfId="41" priority="11" operator="equal">
      <formula>0</formula>
    </cfRule>
  </conditionalFormatting>
  <conditionalFormatting sqref="AL7:AL32">
    <cfRule type="cellIs" dxfId="40" priority="1" operator="equal">
      <formula>16</formula>
    </cfRule>
    <cfRule type="cellIs" dxfId="39" priority="2" operator="between">
      <formula>14</formula>
      <formula>15</formula>
    </cfRule>
    <cfRule type="cellIs" dxfId="38" priority="3" operator="between">
      <formula>10</formula>
      <formula>13</formula>
    </cfRule>
    <cfRule type="cellIs" dxfId="37" priority="4" operator="between">
      <formula>7</formula>
      <formula>9</formula>
    </cfRule>
    <cfRule type="cellIs" dxfId="36" priority="5" operator="between">
      <formula>3</formula>
      <formula>6</formula>
    </cfRule>
    <cfRule type="cellIs" dxfId="35" priority="6" operator="between">
      <formula>0</formula>
      <formula>2</formula>
    </cfRule>
  </conditionalFormatting>
  <printOptions verticalCentered="1"/>
  <pageMargins left="0.11811023622047245" right="0.11811023622047245" top="0" bottom="0" header="0" footer="0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AR43"/>
  <sheetViews>
    <sheetView topLeftCell="A5" zoomScale="50" zoomScaleNormal="50" workbookViewId="0">
      <pane ySplit="2" topLeftCell="A10" activePane="bottomLeft" state="frozen"/>
      <selection activeCell="A5" sqref="A5"/>
      <selection pane="bottomLeft" activeCell="H13" sqref="H13"/>
    </sheetView>
  </sheetViews>
  <sheetFormatPr baseColWidth="10" defaultRowHeight="15"/>
  <cols>
    <col min="1" max="1" width="3.85546875" style="5" customWidth="1"/>
    <col min="2" max="2" width="28.5703125" customWidth="1"/>
    <col min="3" max="3" width="13.28515625" customWidth="1"/>
    <col min="4" max="4" width="16" customWidth="1"/>
    <col min="5" max="5" width="24.28515625" customWidth="1"/>
    <col min="6" max="6" width="23" customWidth="1"/>
    <col min="7" max="7" width="14.42578125" customWidth="1"/>
    <col min="8" max="8" width="12.28515625" customWidth="1"/>
    <col min="9" max="9" width="20.140625" customWidth="1"/>
    <col min="10" max="10" width="13" customWidth="1"/>
    <col min="11" max="11" width="1.7109375" hidden="1" customWidth="1"/>
    <col min="12" max="12" width="12.7109375" hidden="1" customWidth="1"/>
    <col min="13" max="13" width="1.85546875" hidden="1" customWidth="1"/>
    <col min="14" max="14" width="10.28515625" hidden="1" customWidth="1"/>
    <col min="15" max="15" width="8.85546875" hidden="1" customWidth="1"/>
    <col min="16" max="16" width="11.42578125" hidden="1" customWidth="1"/>
    <col min="17" max="17" width="10.85546875" hidden="1" customWidth="1"/>
    <col min="18" max="18" width="9.28515625" hidden="1" customWidth="1"/>
    <col min="19" max="19" width="7.7109375" hidden="1" customWidth="1"/>
    <col min="20" max="20" width="7.140625" hidden="1" customWidth="1"/>
    <col min="21" max="21" width="11.85546875" hidden="1" customWidth="1"/>
    <col min="22" max="22" width="11" hidden="1" customWidth="1"/>
    <col min="23" max="23" width="14.7109375" hidden="1" customWidth="1"/>
    <col min="24" max="24" width="12" hidden="1" customWidth="1"/>
    <col min="25" max="25" width="10.5703125" customWidth="1"/>
    <col min="26" max="26" width="10.28515625" customWidth="1"/>
    <col min="27" max="29" width="10.7109375" customWidth="1"/>
    <col min="30" max="30" width="10.5703125" customWidth="1"/>
    <col min="31" max="31" width="10.85546875" customWidth="1"/>
    <col min="37" max="37" width="4.28515625" customWidth="1"/>
    <col min="39" max="39" width="3.28515625" customWidth="1"/>
    <col min="40" max="40" width="4.28515625" customWidth="1"/>
    <col min="41" max="41" width="12" customWidth="1"/>
  </cols>
  <sheetData>
    <row r="5" spans="1:44" ht="300.75" customHeight="1" thickBot="1">
      <c r="B5" s="36" t="s">
        <v>110</v>
      </c>
      <c r="C5" s="18"/>
      <c r="D5" s="18"/>
      <c r="E5" s="18"/>
      <c r="F5" s="18"/>
      <c r="G5" s="18"/>
      <c r="H5" s="18"/>
      <c r="I5" s="18"/>
      <c r="J5" s="18"/>
      <c r="L5" s="16"/>
      <c r="Y5" s="19" t="s">
        <v>19</v>
      </c>
      <c r="Z5" s="20" t="s">
        <v>20</v>
      </c>
      <c r="AA5" s="21" t="s">
        <v>21</v>
      </c>
      <c r="AB5" s="21" t="s">
        <v>31</v>
      </c>
      <c r="AC5" s="26" t="s">
        <v>27</v>
      </c>
      <c r="AD5" s="22" t="s">
        <v>22</v>
      </c>
      <c r="AE5" s="23" t="s">
        <v>23</v>
      </c>
      <c r="AF5" s="23" t="s">
        <v>24</v>
      </c>
      <c r="AG5" s="24" t="s">
        <v>25</v>
      </c>
      <c r="AH5" s="25" t="s">
        <v>26</v>
      </c>
      <c r="AI5" s="25" t="s">
        <v>32</v>
      </c>
      <c r="AJ5" s="25" t="s">
        <v>88</v>
      </c>
    </row>
    <row r="6" spans="1:44" ht="57" customHeight="1" thickBot="1">
      <c r="B6" s="2" t="s">
        <v>0</v>
      </c>
      <c r="C6" s="6" t="s">
        <v>1</v>
      </c>
      <c r="D6" s="12" t="s">
        <v>2</v>
      </c>
      <c r="E6" s="13" t="s">
        <v>3</v>
      </c>
      <c r="F6" s="14" t="s">
        <v>4</v>
      </c>
      <c r="G6" s="15" t="s">
        <v>58</v>
      </c>
      <c r="H6" s="6" t="s">
        <v>15</v>
      </c>
      <c r="I6" s="12" t="s">
        <v>6</v>
      </c>
      <c r="J6" s="6" t="s">
        <v>7</v>
      </c>
      <c r="L6" s="16"/>
      <c r="M6" s="1"/>
      <c r="N6" t="s">
        <v>8</v>
      </c>
      <c r="O6" t="s">
        <v>16</v>
      </c>
      <c r="P6" t="s">
        <v>9</v>
      </c>
      <c r="Q6" s="3" t="s">
        <v>5</v>
      </c>
      <c r="R6" t="s">
        <v>10</v>
      </c>
      <c r="S6" t="s">
        <v>11</v>
      </c>
      <c r="T6" t="s">
        <v>12</v>
      </c>
      <c r="U6" s="3" t="s">
        <v>17</v>
      </c>
      <c r="V6" t="s">
        <v>13</v>
      </c>
      <c r="W6" t="s">
        <v>14</v>
      </c>
      <c r="X6" s="3" t="s">
        <v>18</v>
      </c>
      <c r="Y6" s="54" t="s">
        <v>30</v>
      </c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30"/>
      <c r="AL6" s="31" t="s">
        <v>28</v>
      </c>
      <c r="AM6" s="32"/>
      <c r="AN6" s="33"/>
      <c r="AO6" s="34" t="s">
        <v>29</v>
      </c>
      <c r="AP6" s="28"/>
      <c r="AQ6" s="28"/>
      <c r="AR6" s="28"/>
    </row>
    <row r="7" spans="1:44" s="3" customFormat="1" ht="28.5">
      <c r="A7" s="5">
        <v>1</v>
      </c>
      <c r="B7" s="40" t="s">
        <v>60</v>
      </c>
      <c r="C7" s="17"/>
      <c r="D7" s="10"/>
      <c r="E7" s="10">
        <v>3</v>
      </c>
      <c r="F7" s="10" t="s">
        <v>83</v>
      </c>
      <c r="G7" s="10"/>
      <c r="H7" s="10"/>
      <c r="I7" s="10"/>
      <c r="J7" s="10"/>
      <c r="K7" s="7"/>
      <c r="L7" s="9"/>
      <c r="N7" s="4"/>
      <c r="O7" s="4"/>
      <c r="P7" s="4"/>
      <c r="Q7" s="11"/>
      <c r="R7" s="8"/>
      <c r="S7" s="8"/>
      <c r="T7" s="8"/>
      <c r="U7" s="11"/>
      <c r="V7" s="8"/>
      <c r="W7" s="8"/>
      <c r="X7" s="11"/>
      <c r="Y7" s="27">
        <v>0</v>
      </c>
      <c r="Z7" s="27"/>
      <c r="AA7" s="27"/>
      <c r="AB7" s="27"/>
      <c r="AC7" s="27"/>
      <c r="AD7" s="27"/>
      <c r="AE7" s="27"/>
      <c r="AF7" s="35"/>
      <c r="AG7" s="35"/>
      <c r="AH7" s="35"/>
      <c r="AI7" s="17"/>
      <c r="AJ7" s="17"/>
      <c r="AK7" s="7"/>
      <c r="AL7" s="7">
        <f>SUM(Y7:AB7,AD7:AG7)</f>
        <v>0</v>
      </c>
      <c r="AM7" s="7"/>
      <c r="AN7" s="7"/>
      <c r="AO7" s="7">
        <f>SUM(AC7,AH7:AJ7)</f>
        <v>0</v>
      </c>
      <c r="AP7" s="7"/>
      <c r="AQ7" s="7"/>
      <c r="AR7" s="7"/>
    </row>
    <row r="8" spans="1:44" s="3" customFormat="1" ht="28.5">
      <c r="A8" s="5">
        <v>2</v>
      </c>
      <c r="B8" s="40" t="s">
        <v>61</v>
      </c>
      <c r="C8" s="17"/>
      <c r="D8" s="10"/>
      <c r="E8" s="10"/>
      <c r="F8" s="10" t="s">
        <v>84</v>
      </c>
      <c r="G8" s="10">
        <v>3</v>
      </c>
      <c r="H8" s="10"/>
      <c r="I8" s="10"/>
      <c r="J8" s="10"/>
      <c r="K8" s="7"/>
      <c r="L8" s="9"/>
      <c r="N8" s="4"/>
      <c r="O8" s="4"/>
      <c r="P8" s="4"/>
      <c r="Q8" s="11"/>
      <c r="R8" s="8"/>
      <c r="S8" s="8"/>
      <c r="T8" s="8"/>
      <c r="U8" s="11"/>
      <c r="V8" s="8"/>
      <c r="W8" s="8"/>
      <c r="X8" s="11"/>
      <c r="Y8" s="27">
        <v>0</v>
      </c>
      <c r="Z8" s="27"/>
      <c r="AA8" s="27"/>
      <c r="AB8" s="27"/>
      <c r="AC8" s="27"/>
      <c r="AD8" s="27"/>
      <c r="AE8" s="27"/>
      <c r="AF8" s="35"/>
      <c r="AG8" s="35"/>
      <c r="AH8" s="35"/>
      <c r="AI8" s="17"/>
      <c r="AJ8" s="17"/>
      <c r="AL8" s="7">
        <f t="shared" ref="AL8:AL34" si="0">SUM(Y8:AB8,AD8:AG8)</f>
        <v>0</v>
      </c>
      <c r="AO8" s="7">
        <f t="shared" ref="AO8:AO34" si="1">SUM(AC8,AH8:AJ8)</f>
        <v>0</v>
      </c>
    </row>
    <row r="9" spans="1:44" s="3" customFormat="1" ht="28.5">
      <c r="A9" s="5">
        <v>3</v>
      </c>
      <c r="B9" s="40" t="s">
        <v>62</v>
      </c>
      <c r="C9" s="17"/>
      <c r="D9" s="10"/>
      <c r="E9" s="10" t="s">
        <v>82</v>
      </c>
      <c r="F9" s="10" t="s">
        <v>92</v>
      </c>
      <c r="G9" s="10"/>
      <c r="H9" s="10"/>
      <c r="I9" s="10"/>
      <c r="J9" s="10"/>
      <c r="K9" s="7"/>
      <c r="L9" s="9"/>
      <c r="N9" s="4"/>
      <c r="O9" s="4"/>
      <c r="P9" s="4"/>
      <c r="Q9" s="11"/>
      <c r="R9" s="8"/>
      <c r="S9" s="8"/>
      <c r="T9" s="8"/>
      <c r="U9" s="11"/>
      <c r="V9" s="8"/>
      <c r="W9" s="8"/>
      <c r="X9" s="11"/>
      <c r="Y9" s="27">
        <v>0</v>
      </c>
      <c r="Z9" s="27"/>
      <c r="AA9" s="27"/>
      <c r="AB9" s="27"/>
      <c r="AC9" s="27"/>
      <c r="AD9" s="27"/>
      <c r="AE9" s="27"/>
      <c r="AF9" s="35"/>
      <c r="AG9" s="35"/>
      <c r="AH9" s="35"/>
      <c r="AI9" s="17"/>
      <c r="AJ9" s="17"/>
      <c r="AL9" s="7">
        <f t="shared" si="0"/>
        <v>0</v>
      </c>
      <c r="AO9" s="7">
        <f t="shared" si="1"/>
        <v>0</v>
      </c>
    </row>
    <row r="10" spans="1:44" s="3" customFormat="1" ht="28.5">
      <c r="A10" s="5">
        <v>4</v>
      </c>
      <c r="B10" s="40" t="s">
        <v>59</v>
      </c>
      <c r="C10" s="17"/>
      <c r="D10" s="10"/>
      <c r="E10" s="10"/>
      <c r="F10" s="10" t="s">
        <v>84</v>
      </c>
      <c r="G10" s="10"/>
      <c r="H10" s="10"/>
      <c r="I10" s="10"/>
      <c r="J10" s="10"/>
      <c r="K10" s="7"/>
      <c r="L10" s="9"/>
      <c r="N10" s="4"/>
      <c r="O10" s="4"/>
      <c r="P10" s="4"/>
      <c r="Q10" s="11"/>
      <c r="R10" s="8"/>
      <c r="S10" s="8"/>
      <c r="T10" s="8"/>
      <c r="U10" s="11"/>
      <c r="V10" s="8"/>
      <c r="W10" s="8"/>
      <c r="X10" s="11"/>
      <c r="Y10" s="27">
        <v>2</v>
      </c>
      <c r="Z10" s="27"/>
      <c r="AA10" s="27"/>
      <c r="AB10" s="27"/>
      <c r="AC10" s="27"/>
      <c r="AD10" s="27"/>
      <c r="AE10" s="27"/>
      <c r="AF10" s="35"/>
      <c r="AG10" s="35"/>
      <c r="AH10" s="35"/>
      <c r="AI10" s="17"/>
      <c r="AJ10" s="17"/>
      <c r="AL10" s="68">
        <f t="shared" si="0"/>
        <v>2</v>
      </c>
      <c r="AM10" s="69"/>
      <c r="AN10" s="69"/>
      <c r="AO10" s="68">
        <f t="shared" si="1"/>
        <v>0</v>
      </c>
    </row>
    <row r="11" spans="1:44" s="3" customFormat="1" ht="28.5">
      <c r="A11" s="5">
        <v>5</v>
      </c>
      <c r="B11" s="40" t="s">
        <v>63</v>
      </c>
      <c r="C11" s="17"/>
      <c r="D11" s="10"/>
      <c r="E11" s="10" t="s">
        <v>82</v>
      </c>
      <c r="F11" s="10" t="s">
        <v>82</v>
      </c>
      <c r="G11" s="10"/>
      <c r="H11" s="10"/>
      <c r="I11" s="10"/>
      <c r="J11" s="10"/>
      <c r="K11" s="7"/>
      <c r="L11" s="9"/>
      <c r="N11" s="4"/>
      <c r="O11" s="4"/>
      <c r="P11" s="4"/>
      <c r="Q11" s="11"/>
      <c r="R11" s="8"/>
      <c r="S11" s="8"/>
      <c r="T11" s="8"/>
      <c r="U11" s="11"/>
      <c r="V11" s="8"/>
      <c r="W11" s="8"/>
      <c r="X11" s="11"/>
      <c r="Y11" s="27">
        <v>1</v>
      </c>
      <c r="Z11" s="27"/>
      <c r="AA11" s="27"/>
      <c r="AB11" s="27"/>
      <c r="AC11" s="27"/>
      <c r="AD11" s="27"/>
      <c r="AE11" s="27"/>
      <c r="AF11" s="35"/>
      <c r="AG11" s="35"/>
      <c r="AH11" s="35"/>
      <c r="AI11" s="17"/>
      <c r="AJ11" s="17"/>
      <c r="AL11" s="68">
        <f t="shared" si="0"/>
        <v>1</v>
      </c>
      <c r="AM11" s="69"/>
      <c r="AN11" s="69"/>
      <c r="AO11" s="68">
        <f t="shared" si="1"/>
        <v>0</v>
      </c>
    </row>
    <row r="12" spans="1:44" s="3" customFormat="1" ht="28.5">
      <c r="A12" s="5">
        <v>6</v>
      </c>
      <c r="B12" s="40" t="s">
        <v>64</v>
      </c>
      <c r="C12" s="17"/>
      <c r="D12" s="10"/>
      <c r="E12" s="10"/>
      <c r="F12" s="10">
        <v>4</v>
      </c>
      <c r="G12" s="10"/>
      <c r="H12" s="10"/>
      <c r="I12" s="10"/>
      <c r="J12" s="10"/>
      <c r="K12" s="7"/>
      <c r="L12" s="9"/>
      <c r="N12" s="4"/>
      <c r="O12" s="4"/>
      <c r="P12" s="4"/>
      <c r="Q12" s="11"/>
      <c r="R12" s="8"/>
      <c r="S12" s="8"/>
      <c r="T12" s="8"/>
      <c r="U12" s="11"/>
      <c r="V12" s="8"/>
      <c r="W12" s="8"/>
      <c r="X12" s="11"/>
      <c r="Y12" s="27">
        <v>0</v>
      </c>
      <c r="Z12" s="27"/>
      <c r="AA12" s="27"/>
      <c r="AB12" s="27"/>
      <c r="AC12" s="27"/>
      <c r="AD12" s="27"/>
      <c r="AE12" s="27"/>
      <c r="AF12" s="35"/>
      <c r="AG12" s="35"/>
      <c r="AH12" s="35"/>
      <c r="AI12" s="17"/>
      <c r="AJ12" s="17"/>
      <c r="AL12" s="68">
        <f t="shared" si="0"/>
        <v>0</v>
      </c>
      <c r="AM12" s="69"/>
      <c r="AN12" s="69"/>
      <c r="AO12" s="68">
        <f t="shared" si="1"/>
        <v>0</v>
      </c>
    </row>
    <row r="13" spans="1:44" s="3" customFormat="1" ht="28.5">
      <c r="A13" s="5">
        <v>7</v>
      </c>
      <c r="B13" s="40" t="s">
        <v>65</v>
      </c>
      <c r="C13" s="17"/>
      <c r="D13" s="10"/>
      <c r="E13" s="10"/>
      <c r="F13" s="10">
        <v>4</v>
      </c>
      <c r="G13" s="10"/>
      <c r="H13" s="10"/>
      <c r="I13" s="10"/>
      <c r="J13" s="10"/>
      <c r="K13" s="7"/>
      <c r="L13" s="9"/>
      <c r="N13" s="4"/>
      <c r="O13" s="4"/>
      <c r="P13" s="4"/>
      <c r="Q13" s="11"/>
      <c r="R13" s="8"/>
      <c r="S13" s="8"/>
      <c r="T13" s="8"/>
      <c r="U13" s="11"/>
      <c r="V13" s="8"/>
      <c r="W13" s="8"/>
      <c r="X13" s="11"/>
      <c r="Y13" s="27">
        <v>0</v>
      </c>
      <c r="Z13" s="27"/>
      <c r="AA13" s="27"/>
      <c r="AB13" s="27"/>
      <c r="AC13" s="27"/>
      <c r="AD13" s="27"/>
      <c r="AE13" s="27"/>
      <c r="AF13" s="35"/>
      <c r="AG13" s="35"/>
      <c r="AH13" s="35"/>
      <c r="AI13" s="17"/>
      <c r="AJ13" s="17"/>
      <c r="AL13" s="68">
        <f t="shared" si="0"/>
        <v>0</v>
      </c>
      <c r="AM13" s="69"/>
      <c r="AN13" s="69"/>
      <c r="AO13" s="68">
        <f t="shared" si="1"/>
        <v>0</v>
      </c>
    </row>
    <row r="14" spans="1:44" s="3" customFormat="1" ht="28.5">
      <c r="A14" s="5">
        <v>8</v>
      </c>
      <c r="B14" s="40" t="s">
        <v>66</v>
      </c>
      <c r="C14" s="17"/>
      <c r="D14" s="10"/>
      <c r="E14" s="10">
        <v>6</v>
      </c>
      <c r="F14" s="10"/>
      <c r="G14" s="10">
        <v>3</v>
      </c>
      <c r="H14" s="10">
        <v>4</v>
      </c>
      <c r="I14" s="10"/>
      <c r="J14" s="10"/>
      <c r="K14" s="7"/>
      <c r="L14" s="9"/>
      <c r="N14" s="4"/>
      <c r="O14" s="4"/>
      <c r="P14" s="4"/>
      <c r="Q14" s="11"/>
      <c r="R14" s="8"/>
      <c r="S14" s="8"/>
      <c r="T14" s="8"/>
      <c r="U14" s="11"/>
      <c r="V14" s="8"/>
      <c r="W14" s="8"/>
      <c r="X14" s="11"/>
      <c r="Y14" s="27">
        <v>0</v>
      </c>
      <c r="Z14" s="27"/>
      <c r="AA14" s="27"/>
      <c r="AB14" s="27"/>
      <c r="AC14" s="27"/>
      <c r="AD14" s="27"/>
      <c r="AE14" s="27"/>
      <c r="AF14" s="35"/>
      <c r="AG14" s="35"/>
      <c r="AH14" s="35"/>
      <c r="AI14" s="17"/>
      <c r="AJ14" s="17"/>
      <c r="AL14" s="68">
        <f t="shared" si="0"/>
        <v>0</v>
      </c>
      <c r="AM14" s="69"/>
      <c r="AN14" s="69"/>
      <c r="AO14" s="68">
        <f t="shared" si="1"/>
        <v>0</v>
      </c>
    </row>
    <row r="15" spans="1:44" s="3" customFormat="1" ht="28.5">
      <c r="A15" s="5">
        <v>9</v>
      </c>
      <c r="B15" s="40" t="s">
        <v>67</v>
      </c>
      <c r="C15" s="17"/>
      <c r="D15" s="10"/>
      <c r="E15" s="10"/>
      <c r="F15" s="10" t="s">
        <v>93</v>
      </c>
      <c r="G15" s="10"/>
      <c r="H15" s="10"/>
      <c r="I15" s="10"/>
      <c r="J15" s="10"/>
      <c r="K15" s="7"/>
      <c r="L15" s="9"/>
      <c r="N15" s="4"/>
      <c r="O15" s="4"/>
      <c r="P15" s="4"/>
      <c r="Q15" s="11"/>
      <c r="R15" s="8"/>
      <c r="S15" s="8"/>
      <c r="T15" s="8"/>
      <c r="U15" s="11"/>
      <c r="V15" s="8"/>
      <c r="W15" s="8"/>
      <c r="X15" s="11"/>
      <c r="Y15" s="27">
        <v>0</v>
      </c>
      <c r="Z15" s="27"/>
      <c r="AA15" s="27"/>
      <c r="AB15" s="27"/>
      <c r="AC15" s="27"/>
      <c r="AD15" s="27"/>
      <c r="AE15" s="27"/>
      <c r="AF15" s="35"/>
      <c r="AG15" s="35"/>
      <c r="AH15" s="35"/>
      <c r="AI15" s="17"/>
      <c r="AJ15" s="17"/>
      <c r="AL15" s="68">
        <f t="shared" si="0"/>
        <v>0</v>
      </c>
      <c r="AM15" s="69"/>
      <c r="AN15" s="69"/>
      <c r="AO15" s="68">
        <f t="shared" si="1"/>
        <v>0</v>
      </c>
    </row>
    <row r="16" spans="1:44" s="3" customFormat="1" ht="28.5">
      <c r="A16" s="5">
        <v>10</v>
      </c>
      <c r="B16" s="40" t="s">
        <v>59</v>
      </c>
      <c r="C16" s="17">
        <v>4</v>
      </c>
      <c r="D16" s="10"/>
      <c r="E16" s="10"/>
      <c r="F16" s="10" t="s">
        <v>83</v>
      </c>
      <c r="G16" s="10"/>
      <c r="H16" s="10"/>
      <c r="I16" s="10"/>
      <c r="J16" s="10"/>
      <c r="K16" s="7"/>
      <c r="L16" s="9"/>
      <c r="N16" s="4"/>
      <c r="O16" s="4"/>
      <c r="P16" s="4"/>
      <c r="Q16" s="11"/>
      <c r="R16" s="8"/>
      <c r="S16" s="8"/>
      <c r="T16" s="8"/>
      <c r="U16" s="11"/>
      <c r="V16" s="8"/>
      <c r="W16" s="8"/>
      <c r="X16" s="11"/>
      <c r="Y16" s="27">
        <v>1</v>
      </c>
      <c r="Z16" s="27"/>
      <c r="AA16" s="27"/>
      <c r="AB16" s="27"/>
      <c r="AC16" s="27"/>
      <c r="AD16" s="27"/>
      <c r="AE16" s="27"/>
      <c r="AF16" s="35"/>
      <c r="AG16" s="35"/>
      <c r="AH16" s="35"/>
      <c r="AI16" s="17"/>
      <c r="AJ16" s="17"/>
      <c r="AL16" s="68">
        <f t="shared" si="0"/>
        <v>1</v>
      </c>
      <c r="AM16" s="69"/>
      <c r="AN16" s="69"/>
      <c r="AO16" s="68">
        <f t="shared" si="1"/>
        <v>0</v>
      </c>
    </row>
    <row r="17" spans="1:41" s="3" customFormat="1" ht="28.5">
      <c r="A17" s="5">
        <v>11</v>
      </c>
      <c r="B17" s="40" t="s">
        <v>68</v>
      </c>
      <c r="C17" s="17">
        <v>2</v>
      </c>
      <c r="D17" s="10"/>
      <c r="E17" s="10">
        <v>3</v>
      </c>
      <c r="F17" s="10"/>
      <c r="G17" s="10">
        <v>2</v>
      </c>
      <c r="H17" s="10"/>
      <c r="I17" s="10"/>
      <c r="J17" s="10"/>
      <c r="K17" s="7"/>
      <c r="L17" s="9"/>
      <c r="N17" s="4"/>
      <c r="O17" s="4"/>
      <c r="P17" s="4"/>
      <c r="Q17" s="11"/>
      <c r="R17" s="8"/>
      <c r="S17" s="8"/>
      <c r="T17" s="8"/>
      <c r="U17" s="11"/>
      <c r="V17" s="8"/>
      <c r="W17" s="8"/>
      <c r="X17" s="11"/>
      <c r="Y17" s="27">
        <v>1</v>
      </c>
      <c r="Z17" s="27"/>
      <c r="AA17" s="27"/>
      <c r="AB17" s="27"/>
      <c r="AC17" s="27"/>
      <c r="AD17" s="27"/>
      <c r="AE17" s="27"/>
      <c r="AF17" s="35"/>
      <c r="AG17" s="35"/>
      <c r="AH17" s="35"/>
      <c r="AI17" s="17"/>
      <c r="AJ17" s="17"/>
      <c r="AL17" s="68">
        <f t="shared" si="0"/>
        <v>1</v>
      </c>
      <c r="AM17" s="69"/>
      <c r="AN17" s="69"/>
      <c r="AO17" s="68">
        <f t="shared" si="1"/>
        <v>0</v>
      </c>
    </row>
    <row r="18" spans="1:41" s="3" customFormat="1" ht="28.5">
      <c r="A18" s="5">
        <v>12</v>
      </c>
      <c r="B18" s="40" t="s">
        <v>54</v>
      </c>
      <c r="C18" s="17"/>
      <c r="D18" s="10"/>
      <c r="E18" s="10"/>
      <c r="F18" s="10"/>
      <c r="G18" s="10">
        <v>3</v>
      </c>
      <c r="H18" s="10"/>
      <c r="I18" s="10"/>
      <c r="J18" s="10"/>
      <c r="K18" s="7"/>
      <c r="L18" s="9"/>
      <c r="N18" s="4"/>
      <c r="O18" s="4"/>
      <c r="P18" s="4"/>
      <c r="Q18" s="11"/>
      <c r="R18" s="8"/>
      <c r="S18" s="8"/>
      <c r="T18" s="8"/>
      <c r="U18" s="11"/>
      <c r="V18" s="8"/>
      <c r="W18" s="8"/>
      <c r="X18" s="11"/>
      <c r="Y18" s="27">
        <v>0</v>
      </c>
      <c r="Z18" s="27"/>
      <c r="AA18" s="27"/>
      <c r="AB18" s="27"/>
      <c r="AC18" s="27"/>
      <c r="AD18" s="27"/>
      <c r="AE18" s="27"/>
      <c r="AF18" s="35"/>
      <c r="AG18" s="35"/>
      <c r="AH18" s="35"/>
      <c r="AI18" s="17"/>
      <c r="AJ18" s="17"/>
      <c r="AL18" s="68">
        <f t="shared" si="0"/>
        <v>0</v>
      </c>
      <c r="AM18" s="69"/>
      <c r="AN18" s="69"/>
      <c r="AO18" s="68">
        <f t="shared" si="1"/>
        <v>0</v>
      </c>
    </row>
    <row r="19" spans="1:41" s="3" customFormat="1" ht="28.5">
      <c r="A19" s="5">
        <v>13</v>
      </c>
      <c r="B19" s="40" t="s">
        <v>43</v>
      </c>
      <c r="C19" s="17"/>
      <c r="D19" s="10"/>
      <c r="E19" s="10"/>
      <c r="F19" s="10" t="s">
        <v>83</v>
      </c>
      <c r="G19" s="10"/>
      <c r="H19" s="10"/>
      <c r="I19" s="10"/>
      <c r="J19" s="10"/>
      <c r="K19" s="7"/>
      <c r="L19" s="9"/>
      <c r="N19" s="4"/>
      <c r="O19" s="4"/>
      <c r="P19" s="4"/>
      <c r="Q19" s="11"/>
      <c r="R19" s="8"/>
      <c r="S19" s="8"/>
      <c r="T19" s="8"/>
      <c r="U19" s="11"/>
      <c r="V19" s="8"/>
      <c r="W19" s="8"/>
      <c r="X19" s="11"/>
      <c r="Y19" s="27">
        <v>0</v>
      </c>
      <c r="Z19" s="27"/>
      <c r="AA19" s="27"/>
      <c r="AB19" s="27"/>
      <c r="AC19" s="27"/>
      <c r="AD19" s="27"/>
      <c r="AE19" s="27"/>
      <c r="AF19" s="35"/>
      <c r="AG19" s="35"/>
      <c r="AH19" s="35"/>
      <c r="AI19" s="17"/>
      <c r="AJ19" s="17"/>
      <c r="AL19" s="68">
        <f t="shared" si="0"/>
        <v>0</v>
      </c>
      <c r="AM19" s="69"/>
      <c r="AN19" s="69"/>
      <c r="AO19" s="68">
        <f t="shared" si="1"/>
        <v>0</v>
      </c>
    </row>
    <row r="20" spans="1:41" s="3" customFormat="1" ht="28.5">
      <c r="A20" s="5">
        <v>14</v>
      </c>
      <c r="B20" s="40" t="s">
        <v>69</v>
      </c>
      <c r="C20" s="17"/>
      <c r="D20" s="10"/>
      <c r="E20" s="10"/>
      <c r="F20" s="10">
        <v>3</v>
      </c>
      <c r="G20" s="10">
        <v>4</v>
      </c>
      <c r="H20" s="10"/>
      <c r="I20" s="10"/>
      <c r="J20" s="10"/>
      <c r="K20" s="7"/>
      <c r="L20" s="9"/>
      <c r="N20" s="4"/>
      <c r="O20" s="4"/>
      <c r="P20" s="4"/>
      <c r="Q20" s="11"/>
      <c r="R20" s="8"/>
      <c r="S20" s="8"/>
      <c r="T20" s="8"/>
      <c r="U20" s="11"/>
      <c r="V20" s="8"/>
      <c r="W20" s="8"/>
      <c r="X20" s="11"/>
      <c r="Y20" s="27">
        <v>0</v>
      </c>
      <c r="Z20" s="27"/>
      <c r="AA20" s="27"/>
      <c r="AB20" s="27"/>
      <c r="AC20" s="27"/>
      <c r="AD20" s="27"/>
      <c r="AE20" s="27"/>
      <c r="AF20" s="35"/>
      <c r="AG20" s="35"/>
      <c r="AH20" s="35"/>
      <c r="AI20" s="17"/>
      <c r="AJ20" s="17"/>
      <c r="AL20" s="68">
        <f t="shared" si="0"/>
        <v>0</v>
      </c>
      <c r="AM20" s="69"/>
      <c r="AN20" s="69"/>
      <c r="AO20" s="68">
        <f t="shared" si="1"/>
        <v>0</v>
      </c>
    </row>
    <row r="21" spans="1:41" s="3" customFormat="1" ht="28.5">
      <c r="A21" s="5">
        <v>15</v>
      </c>
      <c r="B21" s="40" t="s">
        <v>70</v>
      </c>
      <c r="C21" s="17"/>
      <c r="D21" s="10"/>
      <c r="E21" s="10"/>
      <c r="F21" s="10" t="s">
        <v>84</v>
      </c>
      <c r="G21" s="10" t="s">
        <v>103</v>
      </c>
      <c r="H21" s="10"/>
      <c r="I21" s="10"/>
      <c r="J21" s="10"/>
      <c r="K21" s="7"/>
      <c r="L21" s="9"/>
      <c r="N21" s="4"/>
      <c r="O21" s="4"/>
      <c r="P21" s="4"/>
      <c r="Q21" s="11"/>
      <c r="R21" s="8"/>
      <c r="S21" s="8"/>
      <c r="T21" s="8"/>
      <c r="U21" s="11"/>
      <c r="V21" s="8"/>
      <c r="W21" s="8"/>
      <c r="X21" s="11"/>
      <c r="Y21" s="27">
        <v>0</v>
      </c>
      <c r="Z21" s="27"/>
      <c r="AA21" s="27"/>
      <c r="AB21" s="27"/>
      <c r="AC21" s="27"/>
      <c r="AD21" s="27"/>
      <c r="AE21" s="27"/>
      <c r="AF21" s="35"/>
      <c r="AG21" s="35"/>
      <c r="AH21" s="35"/>
      <c r="AI21" s="17"/>
      <c r="AJ21" s="17"/>
      <c r="AL21" s="68">
        <f t="shared" si="0"/>
        <v>0</v>
      </c>
      <c r="AM21" s="69"/>
      <c r="AN21" s="69"/>
      <c r="AO21" s="68">
        <f t="shared" si="1"/>
        <v>0</v>
      </c>
    </row>
    <row r="22" spans="1:41" s="3" customFormat="1" ht="28.5">
      <c r="A22" s="5">
        <v>16</v>
      </c>
      <c r="B22" s="40" t="s">
        <v>71</v>
      </c>
      <c r="C22" s="17"/>
      <c r="D22" s="10"/>
      <c r="E22" s="10">
        <v>3</v>
      </c>
      <c r="F22" s="10"/>
      <c r="G22" s="10"/>
      <c r="H22" s="10"/>
      <c r="I22" s="10"/>
      <c r="J22" s="10"/>
      <c r="K22" s="7"/>
      <c r="L22" s="9"/>
      <c r="N22" s="4"/>
      <c r="O22" s="4"/>
      <c r="P22" s="4"/>
      <c r="Q22" s="11"/>
      <c r="R22" s="8"/>
      <c r="S22" s="8"/>
      <c r="T22" s="8"/>
      <c r="U22" s="11"/>
      <c r="V22" s="8"/>
      <c r="W22" s="8"/>
      <c r="X22" s="11"/>
      <c r="Y22" s="27">
        <v>2</v>
      </c>
      <c r="Z22" s="27"/>
      <c r="AA22" s="27"/>
      <c r="AB22" s="27"/>
      <c r="AC22" s="27"/>
      <c r="AD22" s="27"/>
      <c r="AE22" s="27"/>
      <c r="AF22" s="35"/>
      <c r="AG22" s="35"/>
      <c r="AH22" s="35"/>
      <c r="AI22" s="17"/>
      <c r="AJ22" s="17"/>
      <c r="AL22" s="68">
        <f t="shared" si="0"/>
        <v>2</v>
      </c>
      <c r="AM22" s="69"/>
      <c r="AN22" s="69"/>
      <c r="AO22" s="68">
        <f t="shared" si="1"/>
        <v>0</v>
      </c>
    </row>
    <row r="23" spans="1:41" s="3" customFormat="1" ht="28.5">
      <c r="A23" s="5">
        <v>17</v>
      </c>
      <c r="B23" s="40" t="s">
        <v>72</v>
      </c>
      <c r="C23" s="17"/>
      <c r="D23" s="10"/>
      <c r="E23" s="10" t="s">
        <v>90</v>
      </c>
      <c r="F23" s="10" t="s">
        <v>82</v>
      </c>
      <c r="G23" s="10" t="s">
        <v>84</v>
      </c>
      <c r="H23" s="10"/>
      <c r="I23" s="10"/>
      <c r="J23" s="10"/>
      <c r="K23" s="7"/>
      <c r="L23" s="9"/>
      <c r="N23" s="4"/>
      <c r="O23" s="4"/>
      <c r="P23" s="4"/>
      <c r="Q23" s="11"/>
      <c r="R23" s="8"/>
      <c r="S23" s="8"/>
      <c r="T23" s="8"/>
      <c r="U23" s="11"/>
      <c r="V23" s="8"/>
      <c r="W23" s="8"/>
      <c r="X23" s="11"/>
      <c r="Y23" s="27">
        <v>0</v>
      </c>
      <c r="Z23" s="27"/>
      <c r="AA23" s="27"/>
      <c r="AB23" s="27"/>
      <c r="AC23" s="27"/>
      <c r="AD23" s="27"/>
      <c r="AE23" s="27"/>
      <c r="AF23" s="35"/>
      <c r="AG23" s="35"/>
      <c r="AH23" s="35"/>
      <c r="AI23" s="17"/>
      <c r="AJ23" s="17"/>
      <c r="AL23" s="68">
        <f t="shared" si="0"/>
        <v>0</v>
      </c>
      <c r="AM23" s="69"/>
      <c r="AN23" s="69"/>
      <c r="AO23" s="68">
        <f t="shared" si="1"/>
        <v>0</v>
      </c>
    </row>
    <row r="24" spans="1:41" s="3" customFormat="1" ht="28.5">
      <c r="A24" s="5">
        <v>18</v>
      </c>
      <c r="B24" s="40" t="s">
        <v>68</v>
      </c>
      <c r="C24" s="17">
        <v>4</v>
      </c>
      <c r="D24" s="10"/>
      <c r="E24" s="10">
        <v>4</v>
      </c>
      <c r="F24" s="10"/>
      <c r="G24" s="10"/>
      <c r="H24" s="10"/>
      <c r="I24" s="10"/>
      <c r="J24" s="10"/>
      <c r="K24" s="7"/>
      <c r="L24" s="9"/>
      <c r="N24" s="4"/>
      <c r="O24" s="4"/>
      <c r="P24" s="4"/>
      <c r="Q24" s="11"/>
      <c r="R24" s="8"/>
      <c r="S24" s="8"/>
      <c r="T24" s="8"/>
      <c r="U24" s="11"/>
      <c r="V24" s="8"/>
      <c r="W24" s="8"/>
      <c r="X24" s="11"/>
      <c r="Y24" s="27">
        <v>2</v>
      </c>
      <c r="Z24" s="27"/>
      <c r="AA24" s="27"/>
      <c r="AB24" s="27"/>
      <c r="AC24" s="27"/>
      <c r="AD24" s="27"/>
      <c r="AE24" s="27"/>
      <c r="AF24" s="35"/>
      <c r="AG24" s="35"/>
      <c r="AH24" s="35"/>
      <c r="AI24" s="17"/>
      <c r="AJ24" s="17"/>
      <c r="AL24" s="68">
        <f t="shared" si="0"/>
        <v>2</v>
      </c>
      <c r="AM24" s="69"/>
      <c r="AN24" s="69"/>
      <c r="AO24" s="68">
        <f t="shared" si="1"/>
        <v>0</v>
      </c>
    </row>
    <row r="25" spans="1:41" s="3" customFormat="1" ht="28.5">
      <c r="A25" s="5">
        <v>19</v>
      </c>
      <c r="B25" s="40" t="s">
        <v>73</v>
      </c>
      <c r="C25" s="17">
        <v>4</v>
      </c>
      <c r="D25" s="10"/>
      <c r="E25" s="10"/>
      <c r="F25" s="10" t="s">
        <v>102</v>
      </c>
      <c r="G25" s="10" t="s">
        <v>82</v>
      </c>
      <c r="H25" s="10"/>
      <c r="I25" s="10"/>
      <c r="J25" s="10"/>
      <c r="K25" s="7"/>
      <c r="L25" s="9"/>
      <c r="N25" s="4"/>
      <c r="O25" s="4"/>
      <c r="P25" s="4"/>
      <c r="Q25" s="11"/>
      <c r="R25" s="8"/>
      <c r="S25" s="8"/>
      <c r="T25" s="8"/>
      <c r="U25" s="11"/>
      <c r="V25" s="8"/>
      <c r="W25" s="8"/>
      <c r="X25" s="11"/>
      <c r="Y25" s="27">
        <v>0</v>
      </c>
      <c r="Z25" s="27"/>
      <c r="AA25" s="27"/>
      <c r="AB25" s="27"/>
      <c r="AC25" s="27"/>
      <c r="AD25" s="27"/>
      <c r="AE25" s="27"/>
      <c r="AF25" s="35"/>
      <c r="AG25" s="35"/>
      <c r="AH25" s="35"/>
      <c r="AI25" s="17"/>
      <c r="AJ25" s="17"/>
      <c r="AL25" s="68">
        <f t="shared" si="0"/>
        <v>0</v>
      </c>
      <c r="AM25" s="69"/>
      <c r="AN25" s="69"/>
      <c r="AO25" s="68">
        <f t="shared" si="1"/>
        <v>0</v>
      </c>
    </row>
    <row r="26" spans="1:41" s="3" customFormat="1" ht="28.5">
      <c r="A26" s="5">
        <v>20</v>
      </c>
      <c r="B26" s="40" t="s">
        <v>74</v>
      </c>
      <c r="C26" s="17"/>
      <c r="D26" s="10"/>
      <c r="E26" s="10"/>
      <c r="F26" s="10"/>
      <c r="G26" s="10" t="s">
        <v>84</v>
      </c>
      <c r="H26" s="10"/>
      <c r="I26" s="10"/>
      <c r="J26" s="10"/>
      <c r="K26" s="7"/>
      <c r="L26" s="9"/>
      <c r="N26" s="4"/>
      <c r="O26" s="4"/>
      <c r="P26" s="4"/>
      <c r="Q26" s="11"/>
      <c r="R26" s="8"/>
      <c r="S26" s="8"/>
      <c r="T26" s="8"/>
      <c r="U26" s="11"/>
      <c r="V26" s="8"/>
      <c r="W26" s="8"/>
      <c r="X26" s="11"/>
      <c r="Y26" s="27">
        <v>0</v>
      </c>
      <c r="Z26" s="27"/>
      <c r="AA26" s="27"/>
      <c r="AB26" s="27"/>
      <c r="AC26" s="27"/>
      <c r="AD26" s="27"/>
      <c r="AE26" s="27"/>
      <c r="AF26" s="35"/>
      <c r="AG26" s="35"/>
      <c r="AH26" s="35"/>
      <c r="AI26" s="17"/>
      <c r="AJ26" s="17"/>
      <c r="AL26" s="68">
        <f t="shared" si="0"/>
        <v>0</v>
      </c>
      <c r="AM26" s="69"/>
      <c r="AN26" s="69"/>
      <c r="AO26" s="68">
        <f t="shared" si="1"/>
        <v>0</v>
      </c>
    </row>
    <row r="27" spans="1:41" s="3" customFormat="1" ht="28.5">
      <c r="A27" s="5">
        <v>21</v>
      </c>
      <c r="B27" s="40" t="s">
        <v>75</v>
      </c>
      <c r="C27" s="17"/>
      <c r="D27" s="10"/>
      <c r="E27" s="10" t="s">
        <v>101</v>
      </c>
      <c r="F27" s="10" t="s">
        <v>84</v>
      </c>
      <c r="G27" s="10" t="s">
        <v>84</v>
      </c>
      <c r="H27" s="10"/>
      <c r="I27" s="10"/>
      <c r="J27" s="10"/>
      <c r="K27" s="7"/>
      <c r="L27" s="9"/>
      <c r="N27" s="4"/>
      <c r="O27" s="4"/>
      <c r="P27" s="4"/>
      <c r="Q27" s="11"/>
      <c r="R27" s="8"/>
      <c r="S27" s="8"/>
      <c r="T27" s="8"/>
      <c r="U27" s="11"/>
      <c r="V27" s="8"/>
      <c r="W27" s="8"/>
      <c r="X27" s="11"/>
      <c r="Y27" s="27">
        <v>0</v>
      </c>
      <c r="Z27" s="27"/>
      <c r="AA27" s="27"/>
      <c r="AB27" s="27"/>
      <c r="AC27" s="27"/>
      <c r="AD27" s="27"/>
      <c r="AE27" s="27"/>
      <c r="AF27" s="35"/>
      <c r="AG27" s="35"/>
      <c r="AH27" s="35"/>
      <c r="AI27" s="17"/>
      <c r="AJ27" s="17"/>
      <c r="AL27" s="68">
        <f t="shared" si="0"/>
        <v>0</v>
      </c>
      <c r="AM27" s="69"/>
      <c r="AN27" s="69"/>
      <c r="AO27" s="68">
        <f t="shared" si="1"/>
        <v>0</v>
      </c>
    </row>
    <row r="28" spans="1:41" s="3" customFormat="1" ht="28.5">
      <c r="A28" s="5">
        <v>22</v>
      </c>
      <c r="B28" s="40" t="s">
        <v>76</v>
      </c>
      <c r="C28" s="17"/>
      <c r="D28" s="10"/>
      <c r="E28" s="10"/>
      <c r="F28" s="10"/>
      <c r="G28" s="10"/>
      <c r="H28" s="10"/>
      <c r="I28" s="10"/>
      <c r="J28" s="10"/>
      <c r="K28" s="7"/>
      <c r="L28" s="9"/>
      <c r="N28" s="4"/>
      <c r="O28" s="4"/>
      <c r="P28" s="4"/>
      <c r="Q28" s="11"/>
      <c r="R28" s="8"/>
      <c r="S28" s="8"/>
      <c r="T28" s="8"/>
      <c r="U28" s="11"/>
      <c r="V28" s="8"/>
      <c r="W28" s="8"/>
      <c r="X28" s="11"/>
      <c r="Y28" s="27"/>
      <c r="Z28" s="27"/>
      <c r="AA28" s="27"/>
      <c r="AB28" s="27"/>
      <c r="AC28" s="27"/>
      <c r="AD28" s="27"/>
      <c r="AE28" s="27"/>
      <c r="AF28" s="35"/>
      <c r="AG28" s="35"/>
      <c r="AH28" s="35"/>
      <c r="AI28" s="17"/>
      <c r="AJ28" s="17"/>
      <c r="AL28" s="68">
        <f t="shared" si="0"/>
        <v>0</v>
      </c>
      <c r="AM28" s="69"/>
      <c r="AN28" s="69"/>
      <c r="AO28" s="68">
        <f t="shared" si="1"/>
        <v>0</v>
      </c>
    </row>
    <row r="29" spans="1:41" s="3" customFormat="1" ht="28.5">
      <c r="A29" s="5">
        <v>23</v>
      </c>
      <c r="B29" s="40" t="s">
        <v>77</v>
      </c>
      <c r="C29" s="17">
        <v>3</v>
      </c>
      <c r="D29" s="10"/>
      <c r="E29" s="10"/>
      <c r="F29" s="10" t="s">
        <v>83</v>
      </c>
      <c r="G29" s="10"/>
      <c r="H29" s="10"/>
      <c r="I29" s="10"/>
      <c r="J29" s="10"/>
      <c r="K29" s="7"/>
      <c r="L29" s="9"/>
      <c r="N29" s="4"/>
      <c r="O29" s="4"/>
      <c r="P29" s="4"/>
      <c r="Q29" s="11"/>
      <c r="R29" s="8"/>
      <c r="S29" s="8"/>
      <c r="T29" s="8"/>
      <c r="U29" s="11"/>
      <c r="V29" s="8"/>
      <c r="W29" s="8"/>
      <c r="X29" s="11"/>
      <c r="Y29" s="27">
        <v>0</v>
      </c>
      <c r="Z29" s="27"/>
      <c r="AA29" s="27"/>
      <c r="AB29" s="27"/>
      <c r="AC29" s="27"/>
      <c r="AD29" s="27"/>
      <c r="AE29" s="27"/>
      <c r="AF29" s="35"/>
      <c r="AG29" s="35"/>
      <c r="AH29" s="35"/>
      <c r="AI29" s="17"/>
      <c r="AJ29" s="17"/>
      <c r="AL29" s="68">
        <f t="shared" si="0"/>
        <v>0</v>
      </c>
      <c r="AM29" s="69"/>
      <c r="AN29" s="69"/>
      <c r="AO29" s="68">
        <f t="shared" si="1"/>
        <v>0</v>
      </c>
    </row>
    <row r="30" spans="1:41" s="3" customFormat="1" ht="28.5">
      <c r="A30" s="5">
        <v>24</v>
      </c>
      <c r="B30" s="40" t="s">
        <v>78</v>
      </c>
      <c r="C30" s="17"/>
      <c r="D30" s="10"/>
      <c r="E30" s="10" t="s">
        <v>82</v>
      </c>
      <c r="F30" s="10" t="s">
        <v>93</v>
      </c>
      <c r="G30" s="10" t="s">
        <v>84</v>
      </c>
      <c r="H30" s="10"/>
      <c r="I30" s="10"/>
      <c r="J30" s="10"/>
      <c r="K30" s="7"/>
      <c r="L30" s="9"/>
      <c r="N30" s="4"/>
      <c r="O30" s="4"/>
      <c r="P30" s="4"/>
      <c r="Q30" s="11"/>
      <c r="R30" s="8"/>
      <c r="S30" s="8"/>
      <c r="T30" s="8"/>
      <c r="U30" s="11"/>
      <c r="V30" s="8"/>
      <c r="W30" s="8"/>
      <c r="X30" s="11"/>
      <c r="Y30" s="27">
        <v>0</v>
      </c>
      <c r="Z30" s="27"/>
      <c r="AA30" s="27"/>
      <c r="AB30" s="27"/>
      <c r="AC30" s="27"/>
      <c r="AD30" s="27"/>
      <c r="AE30" s="27"/>
      <c r="AF30" s="35"/>
      <c r="AG30" s="35"/>
      <c r="AH30" s="35"/>
      <c r="AI30" s="17"/>
      <c r="AJ30" s="17"/>
      <c r="AL30" s="68">
        <f t="shared" si="0"/>
        <v>0</v>
      </c>
      <c r="AM30" s="69"/>
      <c r="AN30" s="69"/>
      <c r="AO30" s="68">
        <f t="shared" si="1"/>
        <v>0</v>
      </c>
    </row>
    <row r="31" spans="1:41" s="3" customFormat="1" ht="28.5">
      <c r="A31" s="5">
        <v>25</v>
      </c>
      <c r="B31" s="40" t="s">
        <v>79</v>
      </c>
      <c r="C31" s="17"/>
      <c r="D31" s="10"/>
      <c r="E31" s="10" t="s">
        <v>82</v>
      </c>
      <c r="F31" s="10"/>
      <c r="G31" s="10">
        <v>5</v>
      </c>
      <c r="H31" s="10"/>
      <c r="I31" s="10"/>
      <c r="J31" s="10"/>
      <c r="K31" s="7"/>
      <c r="L31" s="9"/>
      <c r="N31" s="4"/>
      <c r="O31" s="4"/>
      <c r="P31" s="4"/>
      <c r="Q31" s="11"/>
      <c r="R31" s="8"/>
      <c r="S31" s="8"/>
      <c r="T31" s="8"/>
      <c r="U31" s="11"/>
      <c r="V31" s="8"/>
      <c r="W31" s="8"/>
      <c r="X31" s="11"/>
      <c r="Y31" s="27">
        <v>0</v>
      </c>
      <c r="Z31" s="27"/>
      <c r="AA31" s="27"/>
      <c r="AB31" s="27"/>
      <c r="AC31" s="27"/>
      <c r="AD31" s="27"/>
      <c r="AE31" s="27"/>
      <c r="AF31" s="35"/>
      <c r="AG31" s="35"/>
      <c r="AH31" s="35"/>
      <c r="AI31" s="17"/>
      <c r="AJ31" s="17"/>
      <c r="AL31" s="68">
        <f t="shared" si="0"/>
        <v>0</v>
      </c>
      <c r="AM31" s="69"/>
      <c r="AN31" s="69"/>
      <c r="AO31" s="68">
        <f t="shared" si="1"/>
        <v>0</v>
      </c>
    </row>
    <row r="32" spans="1:41" s="3" customFormat="1" ht="30" customHeight="1">
      <c r="A32" s="5">
        <v>26</v>
      </c>
      <c r="B32" s="40" t="s">
        <v>80</v>
      </c>
      <c r="C32" s="17"/>
      <c r="D32" s="10"/>
      <c r="E32" s="10"/>
      <c r="F32" s="10" t="s">
        <v>102</v>
      </c>
      <c r="G32" s="10"/>
      <c r="H32" s="10"/>
      <c r="I32" s="10"/>
      <c r="J32" s="10"/>
      <c r="K32" s="7"/>
      <c r="L32" s="9" t="e">
        <f t="shared" ref="L32:L34" si="2">AVERAGE(Q32,U32,X32)*2*1.5</f>
        <v>#REF!</v>
      </c>
      <c r="N32" s="4" t="e">
        <f>VLOOKUP(B32,#REF!,2,FALSE)</f>
        <v>#REF!</v>
      </c>
      <c r="O32" s="4" t="e">
        <f>VLOOKUP(H32,#REF!,2,FALSE)</f>
        <v>#REF!</v>
      </c>
      <c r="P32" s="4" t="e">
        <f>VLOOKUP(J32,#REF!,2,FALSE)</f>
        <v>#REF!</v>
      </c>
      <c r="Q32" s="11" t="e">
        <f t="shared" ref="Q32:Q33" si="3">MAX(N32,O32,P32)</f>
        <v>#REF!</v>
      </c>
      <c r="R32" s="8" t="e">
        <f>VLOOKUP(D32,#REF!,2,FALSE)</f>
        <v>#REF!</v>
      </c>
      <c r="S32" s="8" t="e">
        <f>VLOOKUP(I32,#REF!,2,FALSE)</f>
        <v>#REF!</v>
      </c>
      <c r="T32" s="8" t="e">
        <f>VLOOKUP(E32,#REF!,2,FALSE)</f>
        <v>#REF!</v>
      </c>
      <c r="U32" s="11" t="e">
        <f t="shared" ref="U32:U33" si="4">MAX(R32,S32,T32)</f>
        <v>#REF!</v>
      </c>
      <c r="V32" s="8" t="e">
        <f>VLOOKUP(F32,#REF!,2,FALSE)</f>
        <v>#REF!</v>
      </c>
      <c r="W32" s="8" t="e">
        <f>VLOOKUP(G32,#REF!,2,FALSE)</f>
        <v>#REF!</v>
      </c>
      <c r="X32" s="11" t="e">
        <f t="shared" ref="X32:X33" si="5">MAX(V32,W32)</f>
        <v>#REF!</v>
      </c>
      <c r="Y32" s="27">
        <v>0</v>
      </c>
      <c r="Z32" s="27"/>
      <c r="AA32" s="27"/>
      <c r="AB32" s="27"/>
      <c r="AC32" s="27"/>
      <c r="AD32" s="27"/>
      <c r="AE32" s="27"/>
      <c r="AF32" s="35"/>
      <c r="AG32" s="35"/>
      <c r="AH32" s="35"/>
      <c r="AI32" s="17"/>
      <c r="AJ32" s="17"/>
      <c r="AL32" s="68">
        <f t="shared" si="0"/>
        <v>0</v>
      </c>
      <c r="AM32" s="69"/>
      <c r="AN32" s="69"/>
      <c r="AO32" s="68">
        <f t="shared" si="1"/>
        <v>0</v>
      </c>
    </row>
    <row r="33" spans="1:41" s="3" customFormat="1" ht="28.5">
      <c r="A33" s="5">
        <v>27</v>
      </c>
      <c r="B33" s="40" t="s">
        <v>81</v>
      </c>
      <c r="C33" s="17"/>
      <c r="D33" s="10"/>
      <c r="E33" s="10"/>
      <c r="F33" s="10" t="s">
        <v>102</v>
      </c>
      <c r="G33" s="10"/>
      <c r="H33" s="10"/>
      <c r="I33" s="10"/>
      <c r="J33" s="10"/>
      <c r="K33" s="7"/>
      <c r="L33" s="9" t="e">
        <f t="shared" si="2"/>
        <v>#REF!</v>
      </c>
      <c r="N33" s="4" t="e">
        <f>VLOOKUP(B33,#REF!,2,FALSE)</f>
        <v>#REF!</v>
      </c>
      <c r="O33" s="4" t="e">
        <f>VLOOKUP(H33,#REF!,2,FALSE)</f>
        <v>#REF!</v>
      </c>
      <c r="P33" s="4" t="e">
        <f>VLOOKUP(J33,#REF!,2,FALSE)</f>
        <v>#REF!</v>
      </c>
      <c r="Q33" s="11" t="e">
        <f t="shared" si="3"/>
        <v>#REF!</v>
      </c>
      <c r="R33" s="8" t="e">
        <f>VLOOKUP(D33,#REF!,2,FALSE)</f>
        <v>#REF!</v>
      </c>
      <c r="S33" s="8" t="e">
        <f>VLOOKUP(I33,#REF!,2,FALSE)</f>
        <v>#REF!</v>
      </c>
      <c r="T33" s="8" t="e">
        <f>VLOOKUP(E33,#REF!,2,FALSE)</f>
        <v>#REF!</v>
      </c>
      <c r="U33" s="11" t="e">
        <f t="shared" si="4"/>
        <v>#REF!</v>
      </c>
      <c r="V33" s="8" t="e">
        <f>VLOOKUP(F33,#REF!,2,FALSE)</f>
        <v>#REF!</v>
      </c>
      <c r="W33" s="8" t="e">
        <f>VLOOKUP(G33,#REF!,2,FALSE)</f>
        <v>#REF!</v>
      </c>
      <c r="X33" s="11" t="e">
        <f t="shared" si="5"/>
        <v>#REF!</v>
      </c>
      <c r="Y33" s="27">
        <v>0</v>
      </c>
      <c r="Z33" s="27"/>
      <c r="AA33" s="27"/>
      <c r="AB33" s="27"/>
      <c r="AC33" s="27"/>
      <c r="AD33" s="27"/>
      <c r="AE33" s="27"/>
      <c r="AF33" s="35"/>
      <c r="AG33" s="35"/>
      <c r="AH33" s="35"/>
      <c r="AI33" s="17"/>
      <c r="AJ33" s="17"/>
      <c r="AL33" s="68">
        <f t="shared" si="0"/>
        <v>0</v>
      </c>
      <c r="AM33" s="69"/>
      <c r="AN33" s="69"/>
      <c r="AO33" s="68">
        <f t="shared" si="1"/>
        <v>0</v>
      </c>
    </row>
    <row r="34" spans="1:41" s="3" customFormat="1" ht="28.5">
      <c r="A34" s="5">
        <v>28</v>
      </c>
      <c r="B34" s="37"/>
      <c r="C34" s="10"/>
      <c r="D34" s="10"/>
      <c r="E34" s="10"/>
      <c r="F34" s="10"/>
      <c r="G34" s="10"/>
      <c r="H34" s="10"/>
      <c r="I34" s="10"/>
      <c r="J34" s="10"/>
      <c r="K34" s="7"/>
      <c r="L34" s="9" t="e">
        <f t="shared" si="2"/>
        <v>#REF!</v>
      </c>
      <c r="N34" s="4" t="e">
        <f>VLOOKUP(C34,#REF!,2,FALSE)</f>
        <v>#REF!</v>
      </c>
      <c r="O34" s="4" t="e">
        <f>VLOOKUP(H34,#REF!,2,FALSE)</f>
        <v>#REF!</v>
      </c>
      <c r="P34" s="4" t="e">
        <f>VLOOKUP(J34,#REF!,2,FALSE)</f>
        <v>#REF!</v>
      </c>
      <c r="Q34" s="11" t="e">
        <f t="shared" ref="Q34" si="6">MAX(N34,O34,P34)</f>
        <v>#REF!</v>
      </c>
      <c r="R34" s="8" t="e">
        <f>VLOOKUP(D34,#REF!,2,FALSE)</f>
        <v>#REF!</v>
      </c>
      <c r="S34" s="8" t="e">
        <f>VLOOKUP(I34,#REF!,2,FALSE)</f>
        <v>#REF!</v>
      </c>
      <c r="T34" s="8" t="e">
        <f>VLOOKUP(E34,#REF!,2,FALSE)</f>
        <v>#REF!</v>
      </c>
      <c r="U34" s="11" t="e">
        <f t="shared" ref="U34" si="7">MAX(R34,S34,T34)</f>
        <v>#REF!</v>
      </c>
      <c r="V34" s="8" t="e">
        <f>VLOOKUP(F34,#REF!,2,FALSE)</f>
        <v>#REF!</v>
      </c>
      <c r="W34" s="8" t="e">
        <f>VLOOKUP(G34,#REF!,2,FALSE)</f>
        <v>#REF!</v>
      </c>
      <c r="X34" s="11" t="e">
        <f t="shared" ref="X34" si="8">MAX(V34,W34)</f>
        <v>#REF!</v>
      </c>
      <c r="Y34" s="27"/>
      <c r="Z34" s="27"/>
      <c r="AA34" s="27"/>
      <c r="AB34" s="27"/>
      <c r="AC34" s="27"/>
      <c r="AD34" s="27"/>
      <c r="AE34" s="27"/>
      <c r="AF34" s="35"/>
      <c r="AG34" s="35"/>
      <c r="AH34" s="35"/>
      <c r="AI34" s="17"/>
      <c r="AJ34" s="17"/>
      <c r="AL34" s="68">
        <f t="shared" si="0"/>
        <v>0</v>
      </c>
      <c r="AM34" s="69"/>
      <c r="AN34" s="69"/>
      <c r="AO34" s="68">
        <f t="shared" si="1"/>
        <v>0</v>
      </c>
    </row>
    <row r="35" spans="1:41" s="55" customFormat="1"/>
    <row r="36" spans="1:41" s="55" customFormat="1"/>
    <row r="37" spans="1:41" s="55" customFormat="1"/>
    <row r="38" spans="1:41" s="55" customFormat="1"/>
    <row r="39" spans="1:41" s="55" customFormat="1"/>
    <row r="40" spans="1:41" s="55" customFormat="1"/>
    <row r="41" spans="1:41" s="55" customFormat="1"/>
    <row r="42" spans="1:41" s="55" customFormat="1"/>
    <row r="43" spans="1:41" s="55" customFormat="1"/>
  </sheetData>
  <mergeCells count="2">
    <mergeCell ref="A35:XFD43"/>
    <mergeCell ref="Y6:AJ6"/>
  </mergeCells>
  <conditionalFormatting sqref="D7:J34 C34 B7:B33">
    <cfRule type="containsText" dxfId="34" priority="24" operator="containsText" text="6A">
      <formula>NOT(ISERROR(SEARCH("6A",B7)))</formula>
    </cfRule>
    <cfRule type="containsText" dxfId="33" priority="25" operator="containsText" text="5C">
      <formula>NOT(ISERROR(SEARCH("5C",B7)))</formula>
    </cfRule>
    <cfRule type="containsText" dxfId="32" priority="26" operator="containsText" text="5B">
      <formula>NOT(ISERROR(SEARCH("5B",B7)))</formula>
    </cfRule>
    <cfRule type="containsText" dxfId="31" priority="27" operator="containsText" text="5A">
      <formula>NOT(ISERROR(SEARCH("5A",B7)))</formula>
    </cfRule>
    <cfRule type="containsText" dxfId="30" priority="28" operator="containsText" text="4C">
      <formula>NOT(ISERROR(SEARCH("4C",B7)))</formula>
    </cfRule>
    <cfRule type="containsText" dxfId="29" priority="29" operator="containsText" text="4B">
      <formula>NOT(ISERROR(SEARCH("4B",B7)))</formula>
    </cfRule>
    <cfRule type="containsText" dxfId="28" priority="30" operator="containsText" text="4A">
      <formula>NOT(ISERROR(SEARCH("4A",B7)))</formula>
    </cfRule>
  </conditionalFormatting>
  <conditionalFormatting sqref="D7:J34 C34 B7:B33">
    <cfRule type="containsText" dxfId="27" priority="23" operator="containsText" text="3C">
      <formula>NOT(ISERROR(SEARCH("3C",B7)))</formula>
    </cfRule>
  </conditionalFormatting>
  <conditionalFormatting sqref="I7:I31 J7:J34 D7:H34 C34 B7:B33">
    <cfRule type="cellIs" dxfId="26" priority="22" operator="between">
      <formula>1</formula>
      <formula>7</formula>
    </cfRule>
  </conditionalFormatting>
  <conditionalFormatting sqref="Y7:AJ34">
    <cfRule type="containsText" dxfId="25" priority="16" operator="containsText" text="2">
      <formula>NOT(ISERROR(SEARCH("2",Y7)))</formula>
    </cfRule>
    <cfRule type="containsText" dxfId="24" priority="17" operator="containsText" text="1">
      <formula>NOT(ISERROR(SEARCH("1",Y7)))</formula>
    </cfRule>
    <cfRule type="containsText" dxfId="23" priority="18" operator="containsText" text="0">
      <formula>NOT(ISERROR(SEARCH("0",Y7)))</formula>
    </cfRule>
  </conditionalFormatting>
  <conditionalFormatting sqref="AL7:AL34">
    <cfRule type="cellIs" dxfId="22" priority="10" operator="equal">
      <formula>16</formula>
    </cfRule>
    <cfRule type="cellIs" dxfId="21" priority="11" operator="between">
      <formula>14</formula>
      <formula>15</formula>
    </cfRule>
    <cfRule type="cellIs" dxfId="20" priority="12" operator="between">
      <formula>10</formula>
      <formula>13</formula>
    </cfRule>
    <cfRule type="cellIs" dxfId="19" priority="13" operator="between">
      <formula>7</formula>
      <formula>9</formula>
    </cfRule>
    <cfRule type="cellIs" dxfId="18" priority="14" operator="between">
      <formula>3</formula>
      <formula>6</formula>
    </cfRule>
    <cfRule type="cellIs" dxfId="17" priority="15" operator="between">
      <formula>0</formula>
      <formula>2</formula>
    </cfRule>
  </conditionalFormatting>
  <conditionalFormatting sqref="AO7:AO34">
    <cfRule type="cellIs" dxfId="16" priority="5" operator="equal">
      <formula>8</formula>
    </cfRule>
    <cfRule type="cellIs" dxfId="15" priority="6" operator="between">
      <formula>6</formula>
      <formula>7</formula>
    </cfRule>
    <cfRule type="cellIs" dxfId="14" priority="7" operator="between">
      <formula>4</formula>
      <formula>5</formula>
    </cfRule>
    <cfRule type="cellIs" dxfId="13" priority="8" operator="between">
      <formula>1</formula>
      <formula>3</formula>
    </cfRule>
    <cfRule type="cellIs" dxfId="12" priority="9" operator="equal">
      <formula>0</formula>
    </cfRule>
  </conditionalFormatting>
  <conditionalFormatting sqref="AJ7:AJ34">
    <cfRule type="containsText" dxfId="11" priority="2" operator="containsText" text="2">
      <formula>NOT(ISERROR(SEARCH("2",AJ7)))</formula>
    </cfRule>
    <cfRule type="containsText" dxfId="10" priority="3" operator="containsText" text="1">
      <formula>NOT(ISERROR(SEARCH("1",AJ7)))</formula>
    </cfRule>
    <cfRule type="containsText" dxfId="9" priority="4" operator="containsText" text="0">
      <formula>NOT(ISERROR(SEARCH("0",AJ7)))</formula>
    </cfRule>
  </conditionalFormatting>
  <printOptions verticalCentered="1"/>
  <pageMargins left="0.23622047244094491" right="0.23622047244094491" top="0" bottom="0" header="0.31496062992125984" footer="0.31496062992125984"/>
  <pageSetup paperSize="9" scale="50"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4:G12"/>
  <sheetViews>
    <sheetView workbookViewId="0">
      <selection activeCell="E7" sqref="E7"/>
    </sheetView>
  </sheetViews>
  <sheetFormatPr baseColWidth="10" defaultRowHeight="15"/>
  <cols>
    <col min="3" max="3" width="11.5703125" customWidth="1"/>
    <col min="5" max="5" width="14.140625" customWidth="1"/>
  </cols>
  <sheetData>
    <row r="4" spans="2:7" ht="45" customHeight="1">
      <c r="C4" s="56"/>
      <c r="D4" s="57"/>
      <c r="F4" s="58"/>
      <c r="G4" s="58"/>
    </row>
    <row r="5" spans="2:7" ht="23.25">
      <c r="B5" s="46">
        <v>10</v>
      </c>
      <c r="C5" s="43" t="s">
        <v>28</v>
      </c>
      <c r="D5" s="44" t="s">
        <v>29</v>
      </c>
      <c r="F5" s="46"/>
    </row>
    <row r="6" spans="2:7" ht="23.25">
      <c r="B6" s="46">
        <v>8</v>
      </c>
      <c r="C6" s="43" t="s">
        <v>28</v>
      </c>
      <c r="D6" s="45" t="s">
        <v>29</v>
      </c>
      <c r="F6" s="46"/>
    </row>
    <row r="7" spans="2:7" ht="23.25">
      <c r="B7" s="46">
        <v>7</v>
      </c>
      <c r="C7" s="43" t="s">
        <v>28</v>
      </c>
      <c r="D7" s="48" t="s">
        <v>29</v>
      </c>
      <c r="F7" s="46"/>
    </row>
    <row r="8" spans="2:7" ht="23.25">
      <c r="B8" s="46">
        <v>5</v>
      </c>
      <c r="C8" s="43" t="s">
        <v>28</v>
      </c>
      <c r="D8" s="47" t="s">
        <v>29</v>
      </c>
      <c r="F8" s="46"/>
    </row>
    <row r="9" spans="2:7" ht="23.25">
      <c r="B9" s="46">
        <v>4</v>
      </c>
      <c r="C9" s="44" t="s">
        <v>89</v>
      </c>
      <c r="D9" s="42"/>
      <c r="F9" s="46"/>
    </row>
    <row r="10" spans="2:7" ht="23.25">
      <c r="B10" s="46">
        <v>3</v>
      </c>
      <c r="C10" s="67" t="s">
        <v>28</v>
      </c>
      <c r="D10" s="42"/>
    </row>
    <row r="11" spans="2:7" ht="23.25">
      <c r="B11" s="46">
        <v>2</v>
      </c>
      <c r="C11" s="48" t="s">
        <v>28</v>
      </c>
    </row>
    <row r="12" spans="2:7" ht="23.25">
      <c r="B12" s="46">
        <v>1</v>
      </c>
      <c r="C12" s="47" t="s">
        <v>28</v>
      </c>
    </row>
  </sheetData>
  <mergeCells count="2">
    <mergeCell ref="C4:D4"/>
    <mergeCell ref="F4:G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K36"/>
  <sheetViews>
    <sheetView topLeftCell="A4" zoomScale="57" zoomScaleNormal="57" workbookViewId="0">
      <selection activeCell="M15" sqref="M15"/>
    </sheetView>
  </sheetViews>
  <sheetFormatPr baseColWidth="10" defaultRowHeight="15"/>
  <cols>
    <col min="1" max="1" width="28.5703125" customWidth="1"/>
    <col min="2" max="10" width="15.7109375" customWidth="1"/>
  </cols>
  <sheetData>
    <row r="5" spans="1:11" ht="61.5">
      <c r="A5" s="36" t="s">
        <v>105</v>
      </c>
      <c r="B5" s="59" t="s">
        <v>91</v>
      </c>
      <c r="C5" s="60"/>
      <c r="D5" s="60"/>
      <c r="E5" s="60"/>
      <c r="F5" s="60"/>
      <c r="G5" s="60"/>
      <c r="H5" s="60"/>
      <c r="I5" s="60"/>
      <c r="J5" s="60"/>
    </row>
    <row r="6" spans="1:11" ht="61.5">
      <c r="A6" s="61" t="s">
        <v>0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</row>
    <row r="7" spans="1:11" ht="29.25" customHeight="1">
      <c r="A7" s="62"/>
      <c r="B7" s="51"/>
      <c r="C7" s="51"/>
      <c r="D7" s="51"/>
      <c r="E7" s="51"/>
      <c r="F7" s="51"/>
      <c r="G7" s="51"/>
      <c r="H7" s="51"/>
      <c r="I7" s="51"/>
      <c r="J7" s="51"/>
    </row>
    <row r="8" spans="1:11" ht="28.5">
      <c r="A8" s="37" t="s">
        <v>33</v>
      </c>
      <c r="B8" s="27">
        <v>2</v>
      </c>
      <c r="C8" s="27"/>
      <c r="D8" s="27"/>
      <c r="E8" s="27"/>
      <c r="F8" s="27"/>
      <c r="G8" s="27"/>
      <c r="H8" s="27"/>
      <c r="I8" s="27"/>
      <c r="J8" s="27"/>
      <c r="K8" s="66">
        <f t="shared" ref="K8:K35" si="0">SUM(B8:J8)</f>
        <v>2</v>
      </c>
    </row>
    <row r="9" spans="1:11" ht="28.5">
      <c r="A9" s="37" t="s">
        <v>34</v>
      </c>
      <c r="B9" s="27"/>
      <c r="C9" s="27">
        <v>2</v>
      </c>
      <c r="D9" s="27">
        <v>2</v>
      </c>
      <c r="E9" s="27"/>
      <c r="F9" s="27"/>
      <c r="G9" s="27">
        <v>2</v>
      </c>
      <c r="H9" s="27"/>
      <c r="I9" s="27"/>
      <c r="J9" s="27"/>
      <c r="K9" s="66">
        <f t="shared" si="0"/>
        <v>6</v>
      </c>
    </row>
    <row r="10" spans="1:11" ht="28.5">
      <c r="A10" s="37" t="s">
        <v>35</v>
      </c>
      <c r="B10" s="27">
        <v>2</v>
      </c>
      <c r="C10" s="27"/>
      <c r="D10" s="27"/>
      <c r="E10" s="27"/>
      <c r="F10" s="27"/>
      <c r="G10" s="27"/>
      <c r="H10" s="27"/>
      <c r="I10" s="27"/>
      <c r="J10" s="27"/>
      <c r="K10" s="66">
        <f t="shared" si="0"/>
        <v>2</v>
      </c>
    </row>
    <row r="11" spans="1:11" ht="28.5">
      <c r="A11" s="37" t="s">
        <v>36</v>
      </c>
      <c r="B11" s="27"/>
      <c r="C11" s="27"/>
      <c r="D11" s="27"/>
      <c r="E11" s="27"/>
      <c r="F11" s="27"/>
      <c r="G11" s="27"/>
      <c r="H11" s="27"/>
      <c r="I11" s="27"/>
      <c r="J11" s="27"/>
      <c r="K11" s="66">
        <f t="shared" si="0"/>
        <v>0</v>
      </c>
    </row>
    <row r="12" spans="1:11" ht="28.5">
      <c r="A12" s="37" t="s">
        <v>37</v>
      </c>
      <c r="B12" s="27"/>
      <c r="C12" s="27">
        <v>1</v>
      </c>
      <c r="D12" s="27"/>
      <c r="E12" s="27"/>
      <c r="F12" s="27"/>
      <c r="G12" s="27"/>
      <c r="H12" s="27"/>
      <c r="I12" s="27">
        <v>0</v>
      </c>
      <c r="J12" s="27"/>
      <c r="K12" s="66">
        <f t="shared" si="0"/>
        <v>1</v>
      </c>
    </row>
    <row r="13" spans="1:11" ht="28.5">
      <c r="A13" s="37" t="s">
        <v>38</v>
      </c>
      <c r="B13" s="27">
        <v>1</v>
      </c>
      <c r="C13" s="27"/>
      <c r="D13" s="27"/>
      <c r="E13" s="27"/>
      <c r="F13" s="27"/>
      <c r="G13" s="27"/>
      <c r="H13" s="27"/>
      <c r="I13" s="27"/>
      <c r="J13" s="27"/>
      <c r="K13" s="66">
        <f t="shared" si="0"/>
        <v>1</v>
      </c>
    </row>
    <row r="14" spans="1:11" ht="28.5">
      <c r="A14" s="37" t="s">
        <v>39</v>
      </c>
      <c r="B14" s="27"/>
      <c r="C14" s="27"/>
      <c r="D14" s="27"/>
      <c r="E14" s="27"/>
      <c r="F14" s="27">
        <v>2</v>
      </c>
      <c r="G14" s="27"/>
      <c r="H14" s="27"/>
      <c r="I14" s="27"/>
      <c r="J14" s="27"/>
      <c r="K14" s="66">
        <f t="shared" si="0"/>
        <v>2</v>
      </c>
    </row>
    <row r="15" spans="1:11" ht="28.5">
      <c r="A15" s="37" t="s">
        <v>40</v>
      </c>
      <c r="B15" s="27"/>
      <c r="C15" s="27"/>
      <c r="D15" s="27">
        <v>0</v>
      </c>
      <c r="E15" s="27">
        <v>2</v>
      </c>
      <c r="F15" s="27"/>
      <c r="G15" s="27">
        <v>1</v>
      </c>
      <c r="H15" s="27"/>
      <c r="I15" s="27"/>
      <c r="J15" s="27"/>
      <c r="K15" s="66">
        <f t="shared" si="0"/>
        <v>3</v>
      </c>
    </row>
    <row r="16" spans="1:11" ht="28.5">
      <c r="A16" s="37" t="s">
        <v>41</v>
      </c>
      <c r="B16" s="27"/>
      <c r="C16" s="27"/>
      <c r="D16" s="27"/>
      <c r="E16" s="27">
        <v>2</v>
      </c>
      <c r="F16" s="27">
        <v>2</v>
      </c>
      <c r="G16" s="27"/>
      <c r="H16" s="27"/>
      <c r="I16" s="27"/>
      <c r="J16" s="27"/>
      <c r="K16" s="66">
        <f t="shared" si="0"/>
        <v>4</v>
      </c>
    </row>
    <row r="17" spans="1:11" ht="28.5">
      <c r="A17" s="37" t="s">
        <v>42</v>
      </c>
      <c r="B17" s="27"/>
      <c r="C17" s="27"/>
      <c r="D17" s="27">
        <v>2</v>
      </c>
      <c r="E17" s="27">
        <v>2</v>
      </c>
      <c r="F17" s="27">
        <v>2</v>
      </c>
      <c r="G17" s="27">
        <v>1</v>
      </c>
      <c r="H17" s="27"/>
      <c r="I17" s="27"/>
      <c r="J17" s="27"/>
      <c r="K17" s="66">
        <f t="shared" si="0"/>
        <v>7</v>
      </c>
    </row>
    <row r="18" spans="1:11" ht="28.5">
      <c r="A18" s="37" t="s">
        <v>43</v>
      </c>
      <c r="B18" s="27"/>
      <c r="C18" s="27"/>
      <c r="D18" s="27">
        <v>2</v>
      </c>
      <c r="E18" s="27"/>
      <c r="F18" s="27">
        <v>2</v>
      </c>
      <c r="G18" s="27"/>
      <c r="H18" s="27">
        <v>2</v>
      </c>
      <c r="I18" s="27"/>
      <c r="J18" s="27"/>
      <c r="K18" s="66">
        <f t="shared" si="0"/>
        <v>6</v>
      </c>
    </row>
    <row r="19" spans="1:11" ht="28.5">
      <c r="A19" s="37" t="s">
        <v>44</v>
      </c>
      <c r="B19" s="27"/>
      <c r="C19" s="27"/>
      <c r="D19" s="27">
        <v>0</v>
      </c>
      <c r="E19" s="27"/>
      <c r="F19" s="27"/>
      <c r="G19" s="27">
        <v>1</v>
      </c>
      <c r="H19" s="27"/>
      <c r="I19" s="27"/>
      <c r="J19" s="27"/>
      <c r="K19" s="66">
        <f t="shared" si="0"/>
        <v>1</v>
      </c>
    </row>
    <row r="20" spans="1:11" ht="28.5">
      <c r="A20" s="37" t="s">
        <v>94</v>
      </c>
      <c r="B20" s="27"/>
      <c r="C20" s="27"/>
      <c r="D20" s="27"/>
      <c r="E20" s="27"/>
      <c r="F20" s="27">
        <v>2</v>
      </c>
      <c r="G20" s="27"/>
      <c r="H20" s="27"/>
      <c r="I20" s="27"/>
      <c r="J20" s="27"/>
      <c r="K20" s="66">
        <f t="shared" si="0"/>
        <v>2</v>
      </c>
    </row>
    <row r="21" spans="1:11" ht="28.5">
      <c r="A21" s="37" t="s">
        <v>45</v>
      </c>
      <c r="B21" s="27"/>
      <c r="C21" s="27"/>
      <c r="D21" s="27">
        <v>2</v>
      </c>
      <c r="E21" s="27">
        <v>2</v>
      </c>
      <c r="F21" s="27"/>
      <c r="G21" s="27">
        <v>1</v>
      </c>
      <c r="H21" s="27"/>
      <c r="I21" s="27"/>
      <c r="J21" s="27"/>
      <c r="K21" s="66">
        <f t="shared" si="0"/>
        <v>5</v>
      </c>
    </row>
    <row r="22" spans="1:11" ht="28.5">
      <c r="A22" s="37" t="s">
        <v>95</v>
      </c>
      <c r="B22" s="27">
        <v>2</v>
      </c>
      <c r="C22" s="27"/>
      <c r="D22" s="27"/>
      <c r="E22" s="27"/>
      <c r="F22" s="27"/>
      <c r="G22" s="27"/>
      <c r="H22" s="27">
        <v>2</v>
      </c>
      <c r="I22" s="27"/>
      <c r="J22" s="27"/>
      <c r="K22" s="66">
        <f t="shared" si="0"/>
        <v>4</v>
      </c>
    </row>
    <row r="23" spans="1:11" ht="28.5">
      <c r="A23" s="37" t="s">
        <v>46</v>
      </c>
      <c r="B23" s="27"/>
      <c r="C23" s="27"/>
      <c r="D23" s="27"/>
      <c r="E23" s="27">
        <v>1</v>
      </c>
      <c r="F23" s="27">
        <v>1</v>
      </c>
      <c r="G23" s="27"/>
      <c r="H23" s="27"/>
      <c r="I23" s="27">
        <v>1</v>
      </c>
      <c r="J23" s="27"/>
      <c r="K23" s="66">
        <f t="shared" si="0"/>
        <v>3</v>
      </c>
    </row>
    <row r="24" spans="1:11" ht="28.5">
      <c r="A24" s="37" t="s">
        <v>47</v>
      </c>
      <c r="B24" s="27"/>
      <c r="C24" s="27"/>
      <c r="D24" s="27"/>
      <c r="E24" s="27">
        <v>0</v>
      </c>
      <c r="F24" s="27">
        <v>0</v>
      </c>
      <c r="G24" s="27"/>
      <c r="H24" s="27"/>
      <c r="I24" s="27"/>
      <c r="J24" s="27"/>
      <c r="K24" s="66">
        <f t="shared" si="0"/>
        <v>0</v>
      </c>
    </row>
    <row r="25" spans="1:11" ht="28.5">
      <c r="A25" s="37" t="s">
        <v>48</v>
      </c>
      <c r="B25" s="27"/>
      <c r="C25" s="27">
        <v>0</v>
      </c>
      <c r="D25" s="27">
        <v>2</v>
      </c>
      <c r="E25" s="27"/>
      <c r="F25" s="27"/>
      <c r="G25" s="27"/>
      <c r="H25" s="27">
        <v>2</v>
      </c>
      <c r="I25" s="27"/>
      <c r="J25" s="27"/>
      <c r="K25" s="66">
        <f t="shared" si="0"/>
        <v>4</v>
      </c>
    </row>
    <row r="26" spans="1:11" ht="28.5">
      <c r="A26" s="37" t="s">
        <v>49</v>
      </c>
      <c r="B26" s="27"/>
      <c r="C26" s="27"/>
      <c r="D26" s="27">
        <v>2</v>
      </c>
      <c r="E26" s="27">
        <v>2</v>
      </c>
      <c r="F26" s="27">
        <v>2</v>
      </c>
      <c r="G26" s="27">
        <v>2</v>
      </c>
      <c r="H26" s="27"/>
      <c r="I26" s="27">
        <v>1</v>
      </c>
      <c r="J26" s="27"/>
      <c r="K26" s="66">
        <f t="shared" si="0"/>
        <v>9</v>
      </c>
    </row>
    <row r="27" spans="1:11" ht="28.5">
      <c r="A27" s="37" t="s">
        <v>50</v>
      </c>
      <c r="B27" s="27"/>
      <c r="C27" s="27">
        <v>1</v>
      </c>
      <c r="D27" s="27"/>
      <c r="E27" s="27"/>
      <c r="F27" s="27"/>
      <c r="G27" s="27">
        <v>2</v>
      </c>
      <c r="H27" s="27"/>
      <c r="I27" s="27"/>
      <c r="J27" s="27"/>
      <c r="K27" s="66">
        <f t="shared" si="0"/>
        <v>3</v>
      </c>
    </row>
    <row r="28" spans="1:11" ht="28.5">
      <c r="A28" s="37" t="s">
        <v>51</v>
      </c>
      <c r="B28" s="27"/>
      <c r="C28" s="27"/>
      <c r="D28" s="27"/>
      <c r="E28" s="27">
        <v>2</v>
      </c>
      <c r="F28" s="27">
        <v>2</v>
      </c>
      <c r="G28" s="27"/>
      <c r="H28" s="27"/>
      <c r="I28" s="27">
        <v>1</v>
      </c>
      <c r="J28" s="27"/>
      <c r="K28" s="66">
        <f t="shared" si="0"/>
        <v>5</v>
      </c>
    </row>
    <row r="29" spans="1:11" ht="28.5">
      <c r="A29" s="37" t="s">
        <v>52</v>
      </c>
      <c r="B29" s="27"/>
      <c r="C29" s="27">
        <v>2</v>
      </c>
      <c r="D29" s="27"/>
      <c r="E29" s="27"/>
      <c r="F29" s="27"/>
      <c r="G29" s="27"/>
      <c r="H29" s="27"/>
      <c r="I29" s="27">
        <v>0</v>
      </c>
      <c r="J29" s="27"/>
      <c r="K29" s="66">
        <f t="shared" si="0"/>
        <v>2</v>
      </c>
    </row>
    <row r="30" spans="1:11" ht="28.5">
      <c r="A30" s="37" t="s">
        <v>53</v>
      </c>
      <c r="B30" s="27"/>
      <c r="C30" s="27">
        <v>1</v>
      </c>
      <c r="D30" s="27"/>
      <c r="E30" s="27"/>
      <c r="F30" s="27"/>
      <c r="G30" s="27"/>
      <c r="H30" s="27"/>
      <c r="I30" s="27">
        <v>0</v>
      </c>
      <c r="J30" s="27"/>
      <c r="K30" s="66">
        <f t="shared" si="0"/>
        <v>1</v>
      </c>
    </row>
    <row r="31" spans="1:11" ht="28.5">
      <c r="A31" s="37" t="s">
        <v>97</v>
      </c>
      <c r="B31" s="27"/>
      <c r="C31" s="27"/>
      <c r="D31" s="27">
        <v>2</v>
      </c>
      <c r="E31" s="27"/>
      <c r="F31" s="27">
        <v>2</v>
      </c>
      <c r="G31" s="27"/>
      <c r="H31" s="27">
        <v>2</v>
      </c>
      <c r="I31" s="27"/>
      <c r="J31" s="27"/>
      <c r="K31" s="66">
        <f t="shared" si="0"/>
        <v>6</v>
      </c>
    </row>
    <row r="32" spans="1:11" ht="28.5">
      <c r="A32" s="37" t="s">
        <v>55</v>
      </c>
      <c r="B32" s="27">
        <v>2</v>
      </c>
      <c r="C32" s="27">
        <v>2</v>
      </c>
      <c r="D32" s="27">
        <v>2</v>
      </c>
      <c r="E32" s="27">
        <v>2</v>
      </c>
      <c r="F32" s="27">
        <v>0</v>
      </c>
      <c r="G32" s="27"/>
      <c r="H32" s="27"/>
      <c r="I32" s="27"/>
      <c r="J32" s="27"/>
      <c r="K32" s="66">
        <f t="shared" si="0"/>
        <v>8</v>
      </c>
    </row>
    <row r="33" spans="1:11" ht="28.5">
      <c r="A33" s="37" t="s">
        <v>96</v>
      </c>
      <c r="B33" s="27"/>
      <c r="C33" s="27"/>
      <c r="D33" s="27">
        <v>2</v>
      </c>
      <c r="E33" s="27">
        <v>2</v>
      </c>
      <c r="F33" s="27">
        <v>2</v>
      </c>
      <c r="G33" s="27">
        <v>2</v>
      </c>
      <c r="H33" s="27"/>
      <c r="I33" s="27"/>
      <c r="J33" s="27"/>
      <c r="K33" s="66">
        <f t="shared" si="0"/>
        <v>8</v>
      </c>
    </row>
    <row r="34" spans="1:11" ht="28.5">
      <c r="A34" s="37" t="s">
        <v>56</v>
      </c>
      <c r="B34" s="27">
        <v>2</v>
      </c>
      <c r="C34" s="27">
        <v>2</v>
      </c>
      <c r="D34" s="27">
        <v>2</v>
      </c>
      <c r="E34" s="27">
        <v>2</v>
      </c>
      <c r="F34" s="27"/>
      <c r="G34" s="27">
        <v>2</v>
      </c>
      <c r="H34" s="27">
        <v>2</v>
      </c>
      <c r="I34" s="27">
        <v>2</v>
      </c>
      <c r="J34" s="27"/>
      <c r="K34" s="66">
        <f t="shared" si="0"/>
        <v>14</v>
      </c>
    </row>
    <row r="35" spans="1:11" ht="28.5">
      <c r="A35" s="37" t="s">
        <v>57</v>
      </c>
      <c r="B35" s="27"/>
      <c r="C35" s="27"/>
      <c r="D35" s="27">
        <v>2</v>
      </c>
      <c r="E35" s="27">
        <v>2</v>
      </c>
      <c r="F35" s="27">
        <v>2</v>
      </c>
      <c r="G35" s="27">
        <v>1</v>
      </c>
      <c r="H35" s="27"/>
      <c r="I35" s="27"/>
      <c r="J35" s="27"/>
      <c r="K35" s="66">
        <f t="shared" si="0"/>
        <v>7</v>
      </c>
    </row>
    <row r="36" spans="1:11" ht="69" customHeight="1">
      <c r="A36" s="63" t="s">
        <v>99</v>
      </c>
      <c r="B36" s="64">
        <f>SUM(B10:B35)</f>
        <v>9</v>
      </c>
      <c r="C36" s="64">
        <f t="shared" ref="C36:J36" si="1">SUM(C10:C35)</f>
        <v>9</v>
      </c>
      <c r="D36" s="64">
        <f t="shared" si="1"/>
        <v>20</v>
      </c>
      <c r="E36" s="64">
        <f t="shared" si="1"/>
        <v>21</v>
      </c>
      <c r="F36" s="64">
        <f t="shared" si="1"/>
        <v>21</v>
      </c>
      <c r="G36" s="64">
        <f t="shared" si="1"/>
        <v>13</v>
      </c>
      <c r="H36" s="64">
        <f t="shared" si="1"/>
        <v>10</v>
      </c>
      <c r="I36" s="64">
        <f t="shared" si="1"/>
        <v>5</v>
      </c>
      <c r="J36" s="64">
        <f t="shared" si="1"/>
        <v>0</v>
      </c>
    </row>
  </sheetData>
  <mergeCells count="2">
    <mergeCell ref="B5:J5"/>
    <mergeCell ref="A6:A7"/>
  </mergeCells>
  <conditionalFormatting sqref="B8:J35">
    <cfRule type="containsText" dxfId="8" priority="1" operator="containsText" text="2">
      <formula>NOT(ISERROR(SEARCH("2",B8)))</formula>
    </cfRule>
    <cfRule type="containsText" dxfId="7" priority="2" operator="containsText" text="1">
      <formula>NOT(ISERROR(SEARCH("1",B8)))</formula>
    </cfRule>
    <cfRule type="containsText" dxfId="6" priority="3" operator="containsText" text="0">
      <formula>NOT(ISERROR(SEARCH("0",B8)))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K36"/>
  <sheetViews>
    <sheetView tabSelected="1" zoomScale="57" zoomScaleNormal="57" workbookViewId="0">
      <selection activeCell="E33" sqref="E33"/>
    </sheetView>
  </sheetViews>
  <sheetFormatPr baseColWidth="10" defaultRowHeight="15"/>
  <cols>
    <col min="1" max="1" width="28.5703125" customWidth="1"/>
    <col min="2" max="10" width="15.7109375" customWidth="1"/>
  </cols>
  <sheetData>
    <row r="5" spans="1:11" ht="61.5">
      <c r="A5" s="36" t="s">
        <v>106</v>
      </c>
      <c r="B5" s="59" t="s">
        <v>91</v>
      </c>
      <c r="C5" s="60"/>
      <c r="D5" s="60"/>
      <c r="E5" s="60"/>
      <c r="F5" s="60"/>
      <c r="G5" s="60"/>
      <c r="H5" s="60"/>
      <c r="I5" s="60"/>
      <c r="J5" s="60"/>
    </row>
    <row r="6" spans="1:11" ht="61.5">
      <c r="A6" s="61" t="s">
        <v>0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</row>
    <row r="7" spans="1:11" ht="29.25" customHeight="1">
      <c r="A7" s="62"/>
      <c r="B7" s="51"/>
      <c r="C7" s="51"/>
      <c r="D7" s="51"/>
      <c r="E7" s="51"/>
      <c r="F7" s="51"/>
      <c r="G7" s="51"/>
      <c r="H7" s="51"/>
      <c r="I7" s="51"/>
      <c r="J7" s="51"/>
    </row>
    <row r="8" spans="1:11" ht="28.5">
      <c r="A8" s="37"/>
      <c r="B8" s="27"/>
      <c r="C8" s="27"/>
      <c r="D8" s="27"/>
      <c r="E8" s="27"/>
      <c r="F8" s="27"/>
      <c r="G8" s="27"/>
      <c r="H8" s="27"/>
      <c r="I8" s="27"/>
      <c r="J8" s="27"/>
      <c r="K8" s="66">
        <f t="shared" ref="K8:K35" si="0">SUM(B8:J8)</f>
        <v>0</v>
      </c>
    </row>
    <row r="9" spans="1:11" ht="28.5">
      <c r="A9" s="37"/>
      <c r="B9" s="27"/>
      <c r="C9" s="27"/>
      <c r="D9" s="27"/>
      <c r="E9" s="27"/>
      <c r="F9" s="27"/>
      <c r="G9" s="27"/>
      <c r="H9" s="27"/>
      <c r="I9" s="27"/>
      <c r="J9" s="27"/>
      <c r="K9" s="66">
        <f t="shared" si="0"/>
        <v>0</v>
      </c>
    </row>
    <row r="10" spans="1:11" ht="28.5">
      <c r="A10" s="37"/>
      <c r="B10" s="27"/>
      <c r="C10" s="27"/>
      <c r="D10" s="27"/>
      <c r="E10" s="27"/>
      <c r="F10" s="27"/>
      <c r="G10" s="27"/>
      <c r="H10" s="27"/>
      <c r="I10" s="27"/>
      <c r="J10" s="27"/>
      <c r="K10" s="66">
        <f t="shared" si="0"/>
        <v>0</v>
      </c>
    </row>
    <row r="11" spans="1:11" ht="28.5">
      <c r="A11" s="37"/>
      <c r="B11" s="27"/>
      <c r="C11" s="27"/>
      <c r="D11" s="27"/>
      <c r="E11" s="27"/>
      <c r="F11" s="27"/>
      <c r="G11" s="27"/>
      <c r="H11" s="27"/>
      <c r="I11" s="27"/>
      <c r="J11" s="27"/>
      <c r="K11" s="66">
        <f t="shared" si="0"/>
        <v>0</v>
      </c>
    </row>
    <row r="12" spans="1:11" ht="28.5">
      <c r="A12" s="37"/>
      <c r="B12" s="27"/>
      <c r="C12" s="27"/>
      <c r="D12" s="27"/>
      <c r="E12" s="27"/>
      <c r="F12" s="27"/>
      <c r="G12" s="27"/>
      <c r="H12" s="27"/>
      <c r="I12" s="27"/>
      <c r="J12" s="27"/>
      <c r="K12" s="66">
        <f t="shared" si="0"/>
        <v>0</v>
      </c>
    </row>
    <row r="13" spans="1:11" ht="28.5">
      <c r="A13" s="37"/>
      <c r="B13" s="27"/>
      <c r="C13" s="27"/>
      <c r="D13" s="27"/>
      <c r="E13" s="27"/>
      <c r="F13" s="27"/>
      <c r="G13" s="27"/>
      <c r="H13" s="27"/>
      <c r="I13" s="27"/>
      <c r="J13" s="27"/>
      <c r="K13" s="66">
        <f t="shared" si="0"/>
        <v>0</v>
      </c>
    </row>
    <row r="14" spans="1:11" ht="28.5">
      <c r="A14" s="37"/>
      <c r="B14" s="27"/>
      <c r="C14" s="27"/>
      <c r="D14" s="27"/>
      <c r="E14" s="27"/>
      <c r="F14" s="27"/>
      <c r="G14" s="27"/>
      <c r="H14" s="27"/>
      <c r="I14" s="27"/>
      <c r="J14" s="27"/>
      <c r="K14" s="66">
        <f t="shared" si="0"/>
        <v>0</v>
      </c>
    </row>
    <row r="15" spans="1:11" ht="28.5">
      <c r="A15" s="37"/>
      <c r="B15" s="27"/>
      <c r="C15" s="27"/>
      <c r="D15" s="27"/>
      <c r="E15" s="27"/>
      <c r="F15" s="27"/>
      <c r="G15" s="27"/>
      <c r="H15" s="27"/>
      <c r="I15" s="27"/>
      <c r="J15" s="27"/>
      <c r="K15" s="66">
        <f t="shared" si="0"/>
        <v>0</v>
      </c>
    </row>
    <row r="16" spans="1:11" ht="28.5">
      <c r="A16" s="37"/>
      <c r="B16" s="27"/>
      <c r="C16" s="27"/>
      <c r="D16" s="27"/>
      <c r="E16" s="27"/>
      <c r="F16" s="27"/>
      <c r="G16" s="27"/>
      <c r="H16" s="27"/>
      <c r="I16" s="27"/>
      <c r="J16" s="27"/>
      <c r="K16" s="66">
        <f t="shared" si="0"/>
        <v>0</v>
      </c>
    </row>
    <row r="17" spans="1:11" ht="28.5">
      <c r="A17" s="37"/>
      <c r="B17" s="27"/>
      <c r="C17" s="27"/>
      <c r="D17" s="27"/>
      <c r="E17" s="27"/>
      <c r="F17" s="27"/>
      <c r="G17" s="27"/>
      <c r="H17" s="27"/>
      <c r="I17" s="27"/>
      <c r="J17" s="27"/>
      <c r="K17" s="66">
        <f t="shared" si="0"/>
        <v>0</v>
      </c>
    </row>
    <row r="18" spans="1:11" ht="28.5">
      <c r="A18" s="37"/>
      <c r="B18" s="27"/>
      <c r="C18" s="27"/>
      <c r="D18" s="27"/>
      <c r="E18" s="27"/>
      <c r="F18" s="27"/>
      <c r="G18" s="27"/>
      <c r="H18" s="27"/>
      <c r="I18" s="27"/>
      <c r="J18" s="27"/>
      <c r="K18" s="66">
        <f t="shared" si="0"/>
        <v>0</v>
      </c>
    </row>
    <row r="19" spans="1:11" ht="28.5">
      <c r="A19" s="37"/>
      <c r="B19" s="27"/>
      <c r="C19" s="27"/>
      <c r="D19" s="27"/>
      <c r="E19" s="27"/>
      <c r="F19" s="27"/>
      <c r="G19" s="27"/>
      <c r="H19" s="27"/>
      <c r="I19" s="27"/>
      <c r="J19" s="27"/>
      <c r="K19" s="66">
        <f t="shared" si="0"/>
        <v>0</v>
      </c>
    </row>
    <row r="20" spans="1:11" ht="28.5">
      <c r="A20" s="37"/>
      <c r="B20" s="27"/>
      <c r="C20" s="27"/>
      <c r="D20" s="27"/>
      <c r="E20" s="27"/>
      <c r="F20" s="27"/>
      <c r="G20" s="27"/>
      <c r="H20" s="27"/>
      <c r="I20" s="27"/>
      <c r="J20" s="27"/>
      <c r="K20" s="66">
        <f t="shared" si="0"/>
        <v>0</v>
      </c>
    </row>
    <row r="21" spans="1:11" ht="28.5">
      <c r="A21" s="37"/>
      <c r="B21" s="27"/>
      <c r="C21" s="27"/>
      <c r="D21" s="27"/>
      <c r="E21" s="27"/>
      <c r="F21" s="27"/>
      <c r="G21" s="27"/>
      <c r="H21" s="27"/>
      <c r="I21" s="27"/>
      <c r="J21" s="27"/>
      <c r="K21" s="66">
        <f t="shared" si="0"/>
        <v>0</v>
      </c>
    </row>
    <row r="22" spans="1:11" ht="28.5">
      <c r="A22" s="37"/>
      <c r="B22" s="27"/>
      <c r="C22" s="27"/>
      <c r="D22" s="27"/>
      <c r="E22" s="27"/>
      <c r="F22" s="27"/>
      <c r="G22" s="27"/>
      <c r="H22" s="27"/>
      <c r="I22" s="27"/>
      <c r="J22" s="27"/>
      <c r="K22" s="66">
        <f t="shared" si="0"/>
        <v>0</v>
      </c>
    </row>
    <row r="23" spans="1:11" ht="28.5">
      <c r="A23" s="37"/>
      <c r="B23" s="27"/>
      <c r="C23" s="27"/>
      <c r="D23" s="27"/>
      <c r="E23" s="27"/>
      <c r="F23" s="27"/>
      <c r="G23" s="27"/>
      <c r="H23" s="27"/>
      <c r="I23" s="27"/>
      <c r="J23" s="27"/>
      <c r="K23" s="66">
        <f t="shared" si="0"/>
        <v>0</v>
      </c>
    </row>
    <row r="24" spans="1:11" ht="28.5">
      <c r="A24" s="37"/>
      <c r="B24" s="27"/>
      <c r="C24" s="27"/>
      <c r="D24" s="27"/>
      <c r="E24" s="27"/>
      <c r="F24" s="27"/>
      <c r="G24" s="27"/>
      <c r="H24" s="27"/>
      <c r="I24" s="27"/>
      <c r="J24" s="27"/>
      <c r="K24" s="66">
        <f t="shared" si="0"/>
        <v>0</v>
      </c>
    </row>
    <row r="25" spans="1:11" ht="28.5">
      <c r="A25" s="37"/>
      <c r="B25" s="27"/>
      <c r="C25" s="27"/>
      <c r="D25" s="27"/>
      <c r="E25" s="27"/>
      <c r="F25" s="27"/>
      <c r="G25" s="27"/>
      <c r="H25" s="27"/>
      <c r="I25" s="27"/>
      <c r="J25" s="27"/>
      <c r="K25" s="66">
        <f t="shared" si="0"/>
        <v>0</v>
      </c>
    </row>
    <row r="26" spans="1:11" ht="28.5">
      <c r="A26" s="37"/>
      <c r="B26" s="27"/>
      <c r="C26" s="27"/>
      <c r="D26" s="27"/>
      <c r="E26" s="27"/>
      <c r="F26" s="27"/>
      <c r="G26" s="27"/>
      <c r="H26" s="27"/>
      <c r="I26" s="27"/>
      <c r="J26" s="27"/>
      <c r="K26" s="66">
        <f t="shared" si="0"/>
        <v>0</v>
      </c>
    </row>
    <row r="27" spans="1:11" ht="28.5">
      <c r="A27" s="37"/>
      <c r="B27" s="27"/>
      <c r="C27" s="27"/>
      <c r="D27" s="27"/>
      <c r="E27" s="27"/>
      <c r="F27" s="27"/>
      <c r="G27" s="27"/>
      <c r="H27" s="27"/>
      <c r="I27" s="27"/>
      <c r="J27" s="27"/>
      <c r="K27" s="66">
        <f t="shared" si="0"/>
        <v>0</v>
      </c>
    </row>
    <row r="28" spans="1:11" ht="28.5">
      <c r="A28" s="37"/>
      <c r="B28" s="27"/>
      <c r="C28" s="27"/>
      <c r="D28" s="27"/>
      <c r="E28" s="27"/>
      <c r="F28" s="27"/>
      <c r="G28" s="27"/>
      <c r="H28" s="27"/>
      <c r="I28" s="27"/>
      <c r="J28" s="27"/>
      <c r="K28" s="66">
        <f t="shared" si="0"/>
        <v>0</v>
      </c>
    </row>
    <row r="29" spans="1:11" ht="28.5">
      <c r="A29" s="37"/>
      <c r="B29" s="27"/>
      <c r="C29" s="27"/>
      <c r="D29" s="27"/>
      <c r="E29" s="27"/>
      <c r="F29" s="27"/>
      <c r="G29" s="27"/>
      <c r="H29" s="27"/>
      <c r="I29" s="27"/>
      <c r="J29" s="27"/>
      <c r="K29" s="66">
        <f t="shared" si="0"/>
        <v>0</v>
      </c>
    </row>
    <row r="30" spans="1:11" ht="28.5">
      <c r="A30" s="37"/>
      <c r="B30" s="27"/>
      <c r="C30" s="27"/>
      <c r="D30" s="27"/>
      <c r="E30" s="27"/>
      <c r="F30" s="27"/>
      <c r="G30" s="27"/>
      <c r="H30" s="27"/>
      <c r="I30" s="27"/>
      <c r="J30" s="27"/>
      <c r="K30" s="66">
        <f t="shared" si="0"/>
        <v>0</v>
      </c>
    </row>
    <row r="31" spans="1:11" ht="28.5">
      <c r="A31" s="37"/>
      <c r="B31" s="27"/>
      <c r="C31" s="27"/>
      <c r="D31" s="27"/>
      <c r="E31" s="27"/>
      <c r="F31" s="27"/>
      <c r="G31" s="27"/>
      <c r="H31" s="27"/>
      <c r="I31" s="27"/>
      <c r="J31" s="27"/>
      <c r="K31" s="66">
        <f t="shared" si="0"/>
        <v>0</v>
      </c>
    </row>
    <row r="32" spans="1:11" ht="28.5">
      <c r="A32" s="37"/>
      <c r="B32" s="27"/>
      <c r="C32" s="27"/>
      <c r="D32" s="27"/>
      <c r="E32" s="27"/>
      <c r="F32" s="27"/>
      <c r="G32" s="27"/>
      <c r="H32" s="27"/>
      <c r="I32" s="27"/>
      <c r="J32" s="27"/>
      <c r="K32" s="66">
        <f t="shared" si="0"/>
        <v>0</v>
      </c>
    </row>
    <row r="33" spans="1:11" ht="28.5">
      <c r="A33" s="37"/>
      <c r="B33" s="27"/>
      <c r="C33" s="27"/>
      <c r="D33" s="27"/>
      <c r="E33" s="27"/>
      <c r="F33" s="27"/>
      <c r="G33" s="27"/>
      <c r="H33" s="27"/>
      <c r="I33" s="27"/>
      <c r="J33" s="27"/>
      <c r="K33" s="66">
        <f t="shared" si="0"/>
        <v>0</v>
      </c>
    </row>
    <row r="34" spans="1:11" ht="28.5">
      <c r="A34" s="37"/>
      <c r="B34" s="27"/>
      <c r="C34" s="27"/>
      <c r="D34" s="27"/>
      <c r="E34" s="27"/>
      <c r="F34" s="27"/>
      <c r="G34" s="27"/>
      <c r="H34" s="27"/>
      <c r="I34" s="27"/>
      <c r="J34" s="27"/>
      <c r="K34" s="66">
        <f t="shared" si="0"/>
        <v>0</v>
      </c>
    </row>
    <row r="35" spans="1:11" ht="28.5">
      <c r="A35" s="37"/>
      <c r="B35" s="27"/>
      <c r="C35" s="27"/>
      <c r="D35" s="27"/>
      <c r="E35" s="27"/>
      <c r="F35" s="27"/>
      <c r="G35" s="27"/>
      <c r="H35" s="27"/>
      <c r="I35" s="27"/>
      <c r="J35" s="27"/>
      <c r="K35" s="66">
        <f t="shared" si="0"/>
        <v>0</v>
      </c>
    </row>
    <row r="36" spans="1:11" ht="69" customHeight="1">
      <c r="A36" s="63" t="s">
        <v>99</v>
      </c>
      <c r="B36" s="64">
        <f>SUM(B10:B35)</f>
        <v>0</v>
      </c>
      <c r="C36" s="64">
        <f t="shared" ref="C36:J36" si="1">SUM(C10:C35)</f>
        <v>0</v>
      </c>
      <c r="D36" s="64">
        <f t="shared" si="1"/>
        <v>0</v>
      </c>
      <c r="E36" s="64">
        <f t="shared" si="1"/>
        <v>0</v>
      </c>
      <c r="F36" s="64">
        <f t="shared" si="1"/>
        <v>0</v>
      </c>
      <c r="G36" s="64">
        <f t="shared" si="1"/>
        <v>0</v>
      </c>
      <c r="H36" s="64">
        <f t="shared" si="1"/>
        <v>0</v>
      </c>
      <c r="I36" s="64">
        <f t="shared" si="1"/>
        <v>0</v>
      </c>
      <c r="J36" s="64">
        <f t="shared" si="1"/>
        <v>0</v>
      </c>
    </row>
  </sheetData>
  <mergeCells count="2">
    <mergeCell ref="B5:J5"/>
    <mergeCell ref="A6:A7"/>
  </mergeCells>
  <conditionalFormatting sqref="B8:J35">
    <cfRule type="containsText" dxfId="2" priority="1" operator="containsText" text="2">
      <formula>NOT(ISERROR(SEARCH("2",B8)))</formula>
    </cfRule>
    <cfRule type="containsText" dxfId="1" priority="2" operator="containsText" text="1">
      <formula>NOT(ISERROR(SEARCH("1",B8)))</formula>
    </cfRule>
    <cfRule type="containsText" dxfId="0" priority="3" operator="containsText" text="0">
      <formula>NOT(ISERROR(SEARCH("0",B8)))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K34"/>
  <sheetViews>
    <sheetView topLeftCell="A22" zoomScale="60" zoomScaleNormal="60" workbookViewId="0">
      <selection activeCell="F30" sqref="F30"/>
    </sheetView>
  </sheetViews>
  <sheetFormatPr baseColWidth="10" defaultRowHeight="15"/>
  <cols>
    <col min="1" max="1" width="33.85546875" customWidth="1"/>
    <col min="2" max="10" width="15.7109375" customWidth="1"/>
    <col min="11" max="11" width="11.42578125" style="53"/>
  </cols>
  <sheetData>
    <row r="5" spans="1:11" ht="61.5">
      <c r="A5" s="36" t="s">
        <v>107</v>
      </c>
      <c r="B5" s="59" t="s">
        <v>91</v>
      </c>
      <c r="C5" s="60"/>
      <c r="D5" s="60"/>
      <c r="E5" s="60"/>
      <c r="F5" s="60"/>
      <c r="G5" s="60"/>
      <c r="H5" s="60"/>
      <c r="I5" s="60"/>
      <c r="J5" s="60"/>
    </row>
    <row r="6" spans="1:11" ht="61.5">
      <c r="A6" s="61" t="s">
        <v>0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</row>
    <row r="7" spans="1:11" ht="26.25">
      <c r="A7" s="62"/>
      <c r="B7" s="50"/>
      <c r="C7" s="50"/>
      <c r="D7" s="50"/>
      <c r="E7" s="50"/>
      <c r="F7" s="50"/>
      <c r="G7" s="50"/>
      <c r="H7" s="50"/>
      <c r="I7" s="50"/>
      <c r="J7" s="50"/>
    </row>
    <row r="8" spans="1:11" ht="28.5">
      <c r="A8" s="37"/>
      <c r="B8" s="27"/>
      <c r="C8" s="27"/>
      <c r="D8" s="27"/>
      <c r="E8" s="27"/>
      <c r="F8" s="27"/>
      <c r="G8" s="27"/>
      <c r="H8" s="27"/>
      <c r="I8" s="27"/>
      <c r="J8" s="27"/>
      <c r="K8" s="65">
        <f t="shared" ref="K8:K32" si="0">SUM(B8:J8)</f>
        <v>0</v>
      </c>
    </row>
    <row r="9" spans="1:11" ht="28.5">
      <c r="A9" s="37"/>
      <c r="B9" s="27"/>
      <c r="C9" s="27"/>
      <c r="D9" s="27"/>
      <c r="E9" s="27"/>
      <c r="F9" s="27"/>
      <c r="G9" s="27"/>
      <c r="H9" s="27"/>
      <c r="I9" s="27"/>
      <c r="J9" s="27"/>
      <c r="K9" s="65">
        <f t="shared" si="0"/>
        <v>0</v>
      </c>
    </row>
    <row r="10" spans="1:11" ht="28.5">
      <c r="A10" s="37"/>
      <c r="B10" s="27"/>
      <c r="C10" s="27"/>
      <c r="D10" s="27"/>
      <c r="E10" s="27"/>
      <c r="F10" s="27"/>
      <c r="G10" s="27"/>
      <c r="H10" s="27"/>
      <c r="I10" s="27"/>
      <c r="J10" s="27"/>
      <c r="K10" s="65">
        <f t="shared" si="0"/>
        <v>0</v>
      </c>
    </row>
    <row r="11" spans="1:11" ht="28.5">
      <c r="A11" s="37"/>
      <c r="B11" s="27"/>
      <c r="C11" s="27"/>
      <c r="D11" s="27"/>
      <c r="E11" s="27"/>
      <c r="F11" s="27"/>
      <c r="G11" s="27"/>
      <c r="H11" s="27"/>
      <c r="I11" s="27"/>
      <c r="J11" s="27"/>
      <c r="K11" s="65">
        <f t="shared" si="0"/>
        <v>0</v>
      </c>
    </row>
    <row r="12" spans="1:11" ht="28.5">
      <c r="A12" s="37"/>
      <c r="B12" s="27"/>
      <c r="C12" s="27"/>
      <c r="D12" s="27"/>
      <c r="E12" s="27"/>
      <c r="F12" s="27"/>
      <c r="G12" s="27"/>
      <c r="H12" s="27"/>
      <c r="I12" s="27"/>
      <c r="J12" s="27"/>
      <c r="K12" s="65">
        <f t="shared" si="0"/>
        <v>0</v>
      </c>
    </row>
    <row r="13" spans="1:11" ht="28.5">
      <c r="A13" s="37"/>
      <c r="B13" s="27"/>
      <c r="C13" s="27"/>
      <c r="D13" s="27"/>
      <c r="E13" s="27"/>
      <c r="F13" s="27"/>
      <c r="G13" s="27"/>
      <c r="H13" s="27"/>
      <c r="I13" s="27"/>
      <c r="J13" s="27"/>
      <c r="K13" s="65">
        <f t="shared" si="0"/>
        <v>0</v>
      </c>
    </row>
    <row r="14" spans="1:11" ht="28.5">
      <c r="A14" s="37"/>
      <c r="B14" s="27"/>
      <c r="C14" s="27"/>
      <c r="D14" s="27"/>
      <c r="E14" s="27"/>
      <c r="F14" s="27"/>
      <c r="G14" s="27"/>
      <c r="H14" s="27"/>
      <c r="I14" s="27"/>
      <c r="J14" s="27"/>
      <c r="K14" s="65">
        <f t="shared" si="0"/>
        <v>0</v>
      </c>
    </row>
    <row r="15" spans="1:11" ht="28.5">
      <c r="A15" s="37"/>
      <c r="B15" s="27"/>
      <c r="C15" s="27"/>
      <c r="D15" s="27"/>
      <c r="E15" s="27"/>
      <c r="F15" s="27"/>
      <c r="G15" s="27"/>
      <c r="H15" s="27"/>
      <c r="I15" s="27"/>
      <c r="J15" s="27"/>
      <c r="K15" s="65">
        <f t="shared" si="0"/>
        <v>0</v>
      </c>
    </row>
    <row r="16" spans="1:11" ht="28.5">
      <c r="A16" s="37"/>
      <c r="B16" s="27"/>
      <c r="C16" s="27"/>
      <c r="D16" s="27"/>
      <c r="E16" s="27"/>
      <c r="F16" s="27"/>
      <c r="G16" s="27"/>
      <c r="H16" s="27"/>
      <c r="I16" s="27"/>
      <c r="J16" s="27"/>
      <c r="K16" s="65">
        <f t="shared" si="0"/>
        <v>0</v>
      </c>
    </row>
    <row r="17" spans="1:11" ht="28.5">
      <c r="A17" s="37"/>
      <c r="B17" s="27"/>
      <c r="C17" s="27"/>
      <c r="D17" s="27"/>
      <c r="E17" s="27"/>
      <c r="F17" s="27"/>
      <c r="G17" s="27"/>
      <c r="H17" s="27"/>
      <c r="I17" s="27"/>
      <c r="J17" s="27"/>
      <c r="K17" s="65">
        <f t="shared" si="0"/>
        <v>0</v>
      </c>
    </row>
    <row r="18" spans="1:11" ht="28.5">
      <c r="A18" s="37"/>
      <c r="B18" s="27"/>
      <c r="C18" s="27"/>
      <c r="D18" s="27"/>
      <c r="E18" s="27"/>
      <c r="F18" s="27"/>
      <c r="G18" s="27"/>
      <c r="H18" s="27"/>
      <c r="I18" s="27"/>
      <c r="J18" s="27"/>
      <c r="K18" s="65">
        <f t="shared" si="0"/>
        <v>0</v>
      </c>
    </row>
    <row r="19" spans="1:11" ht="28.5">
      <c r="A19" s="37"/>
      <c r="B19" s="27"/>
      <c r="C19" s="27"/>
      <c r="D19" s="27"/>
      <c r="E19" s="27"/>
      <c r="F19" s="27"/>
      <c r="G19" s="27"/>
      <c r="H19" s="27"/>
      <c r="I19" s="27"/>
      <c r="J19" s="27"/>
      <c r="K19" s="65">
        <f t="shared" si="0"/>
        <v>0</v>
      </c>
    </row>
    <row r="20" spans="1:11" ht="28.5">
      <c r="A20" s="37"/>
      <c r="B20" s="27"/>
      <c r="C20" s="27"/>
      <c r="D20" s="27"/>
      <c r="E20" s="27"/>
      <c r="F20" s="27"/>
      <c r="G20" s="27"/>
      <c r="H20" s="27"/>
      <c r="I20" s="27"/>
      <c r="J20" s="27"/>
      <c r="K20" s="65">
        <f t="shared" si="0"/>
        <v>0</v>
      </c>
    </row>
    <row r="21" spans="1:11" ht="28.5">
      <c r="A21" s="37"/>
      <c r="B21" s="27"/>
      <c r="C21" s="27"/>
      <c r="D21" s="27"/>
      <c r="E21" s="27"/>
      <c r="F21" s="27"/>
      <c r="G21" s="27"/>
      <c r="H21" s="27"/>
      <c r="I21" s="27"/>
      <c r="J21" s="27"/>
      <c r="K21" s="65">
        <f t="shared" si="0"/>
        <v>0</v>
      </c>
    </row>
    <row r="22" spans="1:11" ht="28.5">
      <c r="A22" s="37"/>
      <c r="B22" s="27"/>
      <c r="C22" s="27"/>
      <c r="D22" s="27"/>
      <c r="E22" s="27"/>
      <c r="F22" s="27"/>
      <c r="G22" s="27"/>
      <c r="H22" s="27"/>
      <c r="I22" s="27"/>
      <c r="J22" s="27"/>
      <c r="K22" s="65">
        <f t="shared" si="0"/>
        <v>0</v>
      </c>
    </row>
    <row r="23" spans="1:11" ht="28.5">
      <c r="A23" s="37"/>
      <c r="B23" s="27"/>
      <c r="C23" s="27"/>
      <c r="D23" s="27"/>
      <c r="E23" s="27"/>
      <c r="F23" s="27"/>
      <c r="G23" s="27"/>
      <c r="H23" s="27"/>
      <c r="I23" s="27"/>
      <c r="J23" s="27"/>
      <c r="K23" s="65">
        <f t="shared" si="0"/>
        <v>0</v>
      </c>
    </row>
    <row r="24" spans="1:11" ht="28.5">
      <c r="A24" s="37"/>
      <c r="B24" s="27"/>
      <c r="C24" s="27"/>
      <c r="D24" s="27"/>
      <c r="E24" s="27"/>
      <c r="F24" s="27"/>
      <c r="G24" s="27"/>
      <c r="H24" s="27"/>
      <c r="I24" s="27"/>
      <c r="J24" s="27"/>
      <c r="K24" s="65">
        <f t="shared" si="0"/>
        <v>0</v>
      </c>
    </row>
    <row r="25" spans="1:11" ht="28.5">
      <c r="A25" s="37"/>
      <c r="B25" s="27"/>
      <c r="C25" s="27"/>
      <c r="D25" s="27"/>
      <c r="E25" s="27"/>
      <c r="F25" s="27"/>
      <c r="G25" s="27"/>
      <c r="H25" s="27"/>
      <c r="I25" s="27"/>
      <c r="J25" s="27"/>
      <c r="K25" s="65">
        <f t="shared" si="0"/>
        <v>0</v>
      </c>
    </row>
    <row r="26" spans="1:11" ht="28.5">
      <c r="A26" s="37"/>
      <c r="B26" s="27"/>
      <c r="C26" s="27"/>
      <c r="D26" s="27"/>
      <c r="E26" s="27"/>
      <c r="F26" s="27"/>
      <c r="G26" s="27"/>
      <c r="H26" s="27"/>
      <c r="I26" s="27"/>
      <c r="J26" s="27"/>
      <c r="K26" s="65">
        <f t="shared" si="0"/>
        <v>0</v>
      </c>
    </row>
    <row r="27" spans="1:11" ht="28.5">
      <c r="A27" s="37"/>
      <c r="B27" s="27"/>
      <c r="C27" s="27"/>
      <c r="D27" s="27"/>
      <c r="E27" s="27"/>
      <c r="F27" s="27"/>
      <c r="G27" s="27"/>
      <c r="H27" s="27"/>
      <c r="I27" s="27"/>
      <c r="J27" s="27"/>
      <c r="K27" s="65">
        <f t="shared" si="0"/>
        <v>0</v>
      </c>
    </row>
    <row r="28" spans="1:11" ht="28.5">
      <c r="A28" s="37"/>
      <c r="B28" s="27"/>
      <c r="C28" s="27"/>
      <c r="D28" s="27"/>
      <c r="E28" s="27"/>
      <c r="F28" s="27"/>
      <c r="G28" s="27"/>
      <c r="H28" s="27"/>
      <c r="I28" s="27"/>
      <c r="J28" s="27"/>
      <c r="K28" s="65">
        <f t="shared" si="0"/>
        <v>0</v>
      </c>
    </row>
    <row r="29" spans="1:11" ht="28.5">
      <c r="A29" s="37"/>
      <c r="B29" s="27"/>
      <c r="C29" s="27"/>
      <c r="D29" s="27"/>
      <c r="E29" s="27"/>
      <c r="F29" s="27"/>
      <c r="G29" s="27"/>
      <c r="H29" s="27"/>
      <c r="I29" s="27"/>
      <c r="J29" s="27"/>
      <c r="K29" s="65">
        <f t="shared" si="0"/>
        <v>0</v>
      </c>
    </row>
    <row r="30" spans="1:11" ht="28.5">
      <c r="A30" s="37"/>
      <c r="B30" s="27"/>
      <c r="C30" s="27"/>
      <c r="D30" s="27"/>
      <c r="E30" s="27"/>
      <c r="F30" s="27"/>
      <c r="G30" s="27"/>
      <c r="H30" s="27"/>
      <c r="I30" s="27"/>
      <c r="J30" s="27"/>
      <c r="K30" s="65">
        <f t="shared" si="0"/>
        <v>0</v>
      </c>
    </row>
    <row r="31" spans="1:11" ht="28.5">
      <c r="A31" s="37"/>
      <c r="B31" s="27"/>
      <c r="C31" s="27"/>
      <c r="D31" s="27"/>
      <c r="E31" s="27"/>
      <c r="F31" s="27"/>
      <c r="G31" s="27"/>
      <c r="H31" s="27"/>
      <c r="I31" s="27"/>
      <c r="J31" s="27"/>
      <c r="K31" s="65">
        <f t="shared" si="0"/>
        <v>0</v>
      </c>
    </row>
    <row r="32" spans="1:11" ht="28.5">
      <c r="A32" s="37"/>
      <c r="B32" s="27"/>
      <c r="C32" s="27"/>
      <c r="D32" s="27"/>
      <c r="E32" s="27"/>
      <c r="F32" s="27"/>
      <c r="G32" s="27"/>
      <c r="H32" s="27"/>
      <c r="I32" s="27"/>
      <c r="J32" s="27"/>
      <c r="K32" s="65">
        <f t="shared" si="0"/>
        <v>0</v>
      </c>
    </row>
    <row r="33" spans="1:11" ht="28.5">
      <c r="A33" s="37"/>
      <c r="B33" s="27"/>
      <c r="C33" s="27"/>
      <c r="D33" s="27"/>
      <c r="E33" s="27"/>
      <c r="F33" s="27"/>
      <c r="G33" s="27"/>
      <c r="H33" s="27"/>
      <c r="I33" s="27"/>
      <c r="J33" s="27"/>
      <c r="K33" s="65">
        <f>SUM(B33:J33)</f>
        <v>0</v>
      </c>
    </row>
    <row r="34" spans="1:11" ht="72" customHeight="1">
      <c r="A34" s="63" t="s">
        <v>99</v>
      </c>
      <c r="B34" s="64">
        <f>SUM(B8:B33)</f>
        <v>0</v>
      </c>
      <c r="C34" s="64">
        <f t="shared" ref="C34:J34" si="1">SUM(C8:C33)</f>
        <v>0</v>
      </c>
      <c r="D34" s="64">
        <f t="shared" si="1"/>
        <v>0</v>
      </c>
      <c r="E34" s="64">
        <f t="shared" si="1"/>
        <v>0</v>
      </c>
      <c r="F34" s="64">
        <f t="shared" si="1"/>
        <v>0</v>
      </c>
      <c r="G34" s="64">
        <f t="shared" si="1"/>
        <v>0</v>
      </c>
      <c r="H34" s="64">
        <f t="shared" si="1"/>
        <v>0</v>
      </c>
      <c r="I34" s="64">
        <f t="shared" si="1"/>
        <v>0</v>
      </c>
      <c r="J34" s="64">
        <f t="shared" si="1"/>
        <v>0</v>
      </c>
    </row>
  </sheetData>
  <mergeCells count="2">
    <mergeCell ref="B5:J5"/>
    <mergeCell ref="A6:A7"/>
  </mergeCells>
  <conditionalFormatting sqref="B8:J33">
    <cfRule type="containsText" dxfId="5" priority="1" operator="containsText" text="2">
      <formula>NOT(ISERROR(SEARCH("2",B8)))</formula>
    </cfRule>
    <cfRule type="containsText" dxfId="4" priority="2" operator="containsText" text="1">
      <formula>NOT(ISERROR(SEARCH("1",B8)))</formula>
    </cfRule>
    <cfRule type="containsText" dxfId="3" priority="3" operator="containsText" text="0">
      <formula>NOT(ISERROR(SEARCH("0",B8)))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CLASSE 1 </vt:lpstr>
      <vt:lpstr>CLASSE 2</vt:lpstr>
      <vt:lpstr>CLASSE 3</vt:lpstr>
      <vt:lpstr>BAREME COMPETENCE</vt:lpstr>
      <vt:lpstr> BLOCS CLASSE1 </vt:lpstr>
      <vt:lpstr> BLOCS CLASSE2</vt:lpstr>
      <vt:lpstr> BLOCS CLASSE3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</dc:creator>
  <cp:lastModifiedBy>seb</cp:lastModifiedBy>
  <cp:lastPrinted>2015-09-07T15:31:41Z</cp:lastPrinted>
  <dcterms:created xsi:type="dcterms:W3CDTF">2015-02-08T17:25:38Z</dcterms:created>
  <dcterms:modified xsi:type="dcterms:W3CDTF">2015-10-19T08:35:19Z</dcterms:modified>
</cp:coreProperties>
</file>